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" yWindow="45" windowWidth="18225" windowHeight="12120" activeTab="10"/>
  </bookViews>
  <sheets>
    <sheet name="B1" sheetId="1" r:id="rId1"/>
    <sheet name="B2" sheetId="36" r:id="rId2"/>
    <sheet name="B3" sheetId="34" r:id="rId3"/>
    <sheet name="B4" sheetId="43" r:id="rId4"/>
    <sheet name="B5" sheetId="44" r:id="rId5"/>
    <sheet name="B6" sheetId="47" r:id="rId6"/>
    <sheet name="B7" sheetId="45" r:id="rId7"/>
    <sheet name="B8" sheetId="48" r:id="rId8"/>
    <sheet name="B9" sheetId="49" r:id="rId9"/>
    <sheet name="B10" sheetId="51" r:id="rId10"/>
    <sheet name="Summary" sheetId="11" r:id="rId11"/>
    <sheet name="Sheet1" sheetId="50" r:id="rId12"/>
  </sheets>
  <definedNames>
    <definedName name="_xlnm.Print_Area" localSheetId="0">'B1'!$A$1:$K$33</definedName>
    <definedName name="_xlnm.Print_Area" localSheetId="9">'B10'!$A$1:$K$42</definedName>
    <definedName name="_xlnm.Print_Area" localSheetId="1">'B2'!$A$1:$J$29</definedName>
    <definedName name="_xlnm.Print_Area" localSheetId="2">'B3'!$A$1:$K$34</definedName>
    <definedName name="_xlnm.Print_Area" localSheetId="3">'B4'!$A$1:$K$43</definedName>
    <definedName name="_xlnm.Print_Area" localSheetId="4">'B5'!$A$1:$J$42</definedName>
    <definedName name="_xlnm.Print_Area" localSheetId="5">'B6'!$A$1:$J$36</definedName>
    <definedName name="_xlnm.Print_Area" localSheetId="7">'B8'!$A$1:$K$25</definedName>
    <definedName name="_xlnm.Print_Area" localSheetId="8">'B9'!$A$1:$K$34</definedName>
    <definedName name="_xlnm.Print_Area" localSheetId="10">Summary!$A$2:$N$66</definedName>
  </definedNames>
  <calcPr calcId="145621"/>
</workbook>
</file>

<file path=xl/calcChain.xml><?xml version="1.0" encoding="utf-8"?>
<calcChain xmlns="http://schemas.openxmlformats.org/spreadsheetml/2006/main">
  <c r="D42" i="11" l="1"/>
  <c r="D43" i="11"/>
  <c r="D44" i="11"/>
  <c r="K4" i="48"/>
  <c r="K5" i="48"/>
  <c r="K6" i="48"/>
  <c r="K7" i="48"/>
  <c r="K8" i="48"/>
  <c r="K9" i="48"/>
  <c r="K10" i="48"/>
  <c r="K11" i="48"/>
  <c r="K12" i="48"/>
  <c r="K13" i="48"/>
  <c r="K14" i="48"/>
  <c r="K15" i="48"/>
  <c r="K16" i="48"/>
  <c r="K17" i="48"/>
  <c r="K18" i="48"/>
  <c r="K19" i="48"/>
  <c r="K20" i="48"/>
  <c r="I14" i="48"/>
  <c r="I15" i="48"/>
  <c r="I16" i="48"/>
  <c r="I17" i="48"/>
  <c r="I18" i="48"/>
  <c r="I19" i="48"/>
  <c r="I20" i="48"/>
  <c r="B42" i="11" l="1"/>
  <c r="B44" i="11"/>
  <c r="B43" i="11"/>
  <c r="F3" i="48"/>
  <c r="F4" i="48"/>
  <c r="F5" i="48"/>
  <c r="F6" i="48"/>
  <c r="F7" i="48"/>
  <c r="F8" i="48"/>
  <c r="F9" i="48"/>
  <c r="F10" i="48"/>
  <c r="F11" i="48"/>
  <c r="F12" i="48"/>
  <c r="F13" i="48"/>
  <c r="F15" i="48"/>
  <c r="F16" i="48"/>
  <c r="F17" i="48"/>
  <c r="F18" i="48"/>
  <c r="F19" i="48"/>
  <c r="F20" i="48"/>
  <c r="F14" i="48"/>
  <c r="D39" i="11" l="1"/>
  <c r="D40" i="11"/>
  <c r="D41" i="11"/>
  <c r="I26" i="45"/>
  <c r="I27" i="45"/>
  <c r="J27" i="45"/>
  <c r="J26" i="45"/>
  <c r="J34" i="45"/>
  <c r="J37" i="45"/>
  <c r="I4" i="45"/>
  <c r="I5" i="45"/>
  <c r="I6" i="45"/>
  <c r="I7" i="45"/>
  <c r="I8" i="45"/>
  <c r="I9" i="45"/>
  <c r="I10" i="45"/>
  <c r="J4" i="45"/>
  <c r="F34" i="45"/>
  <c r="F26" i="45"/>
  <c r="F4" i="45"/>
  <c r="J20" i="45"/>
  <c r="I20" i="45"/>
  <c r="F20" i="45" l="1"/>
  <c r="D38" i="11"/>
  <c r="D37" i="11"/>
  <c r="D36" i="11"/>
  <c r="D28" i="11"/>
  <c r="J35" i="47"/>
  <c r="F35" i="47"/>
  <c r="F31" i="47"/>
  <c r="J22" i="47"/>
  <c r="I22" i="47"/>
  <c r="F3" i="47"/>
  <c r="I3" i="47"/>
  <c r="J3" i="47"/>
  <c r="F4" i="47"/>
  <c r="I4" i="47"/>
  <c r="J4" i="47"/>
  <c r="F6" i="47"/>
  <c r="I6" i="47"/>
  <c r="J6" i="47"/>
  <c r="F7" i="47"/>
  <c r="I7" i="47"/>
  <c r="J7" i="47"/>
  <c r="F5" i="47"/>
  <c r="I5" i="47"/>
  <c r="J5" i="47"/>
  <c r="F9" i="47"/>
  <c r="I9" i="47"/>
  <c r="J9" i="47"/>
  <c r="F10" i="47"/>
  <c r="I10" i="47"/>
  <c r="J10" i="47"/>
  <c r="F8" i="47"/>
  <c r="I8" i="47"/>
  <c r="J8" i="47"/>
  <c r="J31" i="47"/>
  <c r="F18" i="47"/>
  <c r="I18" i="47"/>
  <c r="J18" i="47"/>
  <c r="F11" i="47"/>
  <c r="I11" i="47"/>
  <c r="J11" i="47"/>
  <c r="F17" i="47"/>
  <c r="I17" i="47"/>
  <c r="J17" i="47"/>
  <c r="F19" i="47"/>
  <c r="I19" i="47"/>
  <c r="J19" i="47"/>
  <c r="F14" i="47"/>
  <c r="I14" i="47"/>
  <c r="J14" i="47"/>
  <c r="F24" i="47"/>
  <c r="I24" i="47"/>
  <c r="J24" i="47"/>
  <c r="F15" i="47"/>
  <c r="I15" i="47"/>
  <c r="J15" i="47"/>
  <c r="F16" i="47"/>
  <c r="I16" i="47"/>
  <c r="J16" i="47"/>
  <c r="F13" i="47"/>
  <c r="I13" i="47"/>
  <c r="J13" i="47"/>
  <c r="F23" i="47"/>
  <c r="I23" i="47"/>
  <c r="J23" i="47"/>
  <c r="F12" i="47"/>
  <c r="I12" i="47"/>
  <c r="J12" i="47"/>
  <c r="F20" i="47"/>
  <c r="I20" i="47"/>
  <c r="J20" i="47"/>
  <c r="F32" i="47"/>
  <c r="I32" i="47"/>
  <c r="J32" i="47"/>
  <c r="F21" i="47"/>
  <c r="I21" i="47"/>
  <c r="J21" i="47"/>
  <c r="F22" i="47"/>
  <c r="D75" i="11" l="1"/>
  <c r="D27" i="11"/>
  <c r="D24" i="11"/>
  <c r="D21" i="11"/>
  <c r="F39" i="44"/>
  <c r="D19" i="11" l="1"/>
  <c r="D29" i="11"/>
  <c r="F42" i="43"/>
  <c r="F41" i="43"/>
  <c r="F40" i="43"/>
  <c r="D74" i="11" l="1"/>
  <c r="D18" i="11"/>
  <c r="D33" i="11"/>
  <c r="D31" i="11"/>
  <c r="D25" i="11" l="1"/>
  <c r="D35" i="11"/>
  <c r="J20" i="36" l="1"/>
  <c r="J14" i="36" l="1"/>
  <c r="J15" i="36"/>
  <c r="J16" i="36"/>
  <c r="F3" i="36"/>
  <c r="F4" i="36"/>
  <c r="F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20" i="36"/>
  <c r="D30" i="1" l="1"/>
  <c r="D17" i="11" l="1"/>
  <c r="D22" i="11"/>
  <c r="D16" i="11"/>
  <c r="D8" i="11"/>
  <c r="D12" i="11"/>
  <c r="D6" i="11"/>
  <c r="D30" i="11"/>
  <c r="D7" i="11"/>
  <c r="D5" i="11"/>
  <c r="D9" i="11"/>
  <c r="D2" i="11"/>
  <c r="D32" i="11"/>
  <c r="D26" i="11"/>
  <c r="D15" i="11"/>
  <c r="D3" i="11"/>
  <c r="D10" i="11"/>
  <c r="D4" i="11"/>
  <c r="D23" i="11"/>
  <c r="D11" i="11"/>
  <c r="D34" i="11"/>
  <c r="D20" i="11"/>
  <c r="D14" i="11"/>
  <c r="B39" i="11" l="1"/>
  <c r="B41" i="11"/>
  <c r="B40" i="11"/>
  <c r="F6" i="45"/>
  <c r="J3" i="44"/>
  <c r="I16" i="44"/>
  <c r="F15" i="44"/>
  <c r="F16" i="44"/>
  <c r="F24" i="44"/>
  <c r="F28" i="44"/>
  <c r="J21" i="44"/>
  <c r="F2" i="44"/>
  <c r="F36" i="44"/>
  <c r="F22" i="44"/>
  <c r="J25" i="44"/>
  <c r="F8" i="44"/>
  <c r="F4" i="44"/>
  <c r="J20" i="44"/>
  <c r="J7" i="44"/>
  <c r="I15" i="43"/>
  <c r="K15" i="43"/>
  <c r="I28" i="34"/>
  <c r="D28" i="34"/>
  <c r="K28" i="34"/>
  <c r="I23" i="34"/>
  <c r="D23" i="34"/>
  <c r="K23" i="34"/>
  <c r="I6" i="34"/>
  <c r="K6" i="34"/>
  <c r="D2" i="36"/>
  <c r="J2" i="36" s="1"/>
  <c r="D12" i="36"/>
  <c r="I3" i="44"/>
  <c r="I15" i="44"/>
  <c r="I7" i="44"/>
  <c r="I20" i="44"/>
  <c r="I4" i="44"/>
  <c r="I8" i="44"/>
  <c r="I25" i="44"/>
  <c r="I22" i="44"/>
  <c r="I36" i="44"/>
  <c r="I2" i="44"/>
  <c r="I21" i="44"/>
  <c r="I28" i="44"/>
  <c r="I24" i="44"/>
  <c r="I23" i="44"/>
  <c r="I11" i="44"/>
  <c r="I29" i="44"/>
  <c r="I17" i="44"/>
  <c r="I6" i="44"/>
  <c r="I13" i="44"/>
  <c r="I14" i="44"/>
  <c r="I10" i="44"/>
  <c r="I5" i="44"/>
  <c r="I27" i="44"/>
  <c r="I12" i="44"/>
  <c r="I9" i="44"/>
  <c r="I19" i="44"/>
  <c r="I26" i="44"/>
  <c r="I30" i="44"/>
  <c r="D38" i="51"/>
  <c r="F38" i="51"/>
  <c r="D37" i="51"/>
  <c r="K37" i="51"/>
  <c r="D18" i="51"/>
  <c r="F18" i="51"/>
  <c r="I29" i="51"/>
  <c r="I7" i="51"/>
  <c r="I32" i="51"/>
  <c r="I14" i="51"/>
  <c r="D29" i="51"/>
  <c r="K29" i="51" s="1"/>
  <c r="D7" i="51"/>
  <c r="F7" i="51" s="1"/>
  <c r="K7" i="51"/>
  <c r="D32" i="51"/>
  <c r="K32" i="51" s="1"/>
  <c r="I5" i="49"/>
  <c r="I23" i="49"/>
  <c r="D21" i="49"/>
  <c r="K21" i="49" s="1"/>
  <c r="D24" i="49"/>
  <c r="K24" i="49" s="1"/>
  <c r="F32" i="45"/>
  <c r="J7" i="45"/>
  <c r="J17" i="44"/>
  <c r="J27" i="44"/>
  <c r="J14" i="44"/>
  <c r="F6" i="44"/>
  <c r="F10" i="44"/>
  <c r="J19" i="44"/>
  <c r="I2" i="43"/>
  <c r="K2" i="43"/>
  <c r="D14" i="51"/>
  <c r="K14" i="51" s="1"/>
  <c r="I33" i="51"/>
  <c r="D33" i="51"/>
  <c r="K33" i="51" s="1"/>
  <c r="I3" i="51"/>
  <c r="D3" i="51"/>
  <c r="K3" i="51"/>
  <c r="F3" i="51"/>
  <c r="I12" i="51"/>
  <c r="D12" i="51"/>
  <c r="F12" i="51"/>
  <c r="I2" i="51"/>
  <c r="D2" i="51"/>
  <c r="F2" i="51" s="1"/>
  <c r="I16" i="51"/>
  <c r="D16" i="51"/>
  <c r="F16" i="51" s="1"/>
  <c r="I20" i="51"/>
  <c r="D20" i="51"/>
  <c r="F20" i="51"/>
  <c r="I6" i="51"/>
  <c r="D6" i="51"/>
  <c r="K6" i="51"/>
  <c r="I23" i="51"/>
  <c r="D23" i="51"/>
  <c r="K23" i="51" s="1"/>
  <c r="I8" i="51"/>
  <c r="D8" i="51"/>
  <c r="K8" i="51" s="1"/>
  <c r="I13" i="51"/>
  <c r="D13" i="51"/>
  <c r="K13" i="51" s="1"/>
  <c r="F13" i="51"/>
  <c r="I10" i="51"/>
  <c r="D10" i="51"/>
  <c r="K10" i="51"/>
  <c r="I19" i="51"/>
  <c r="D19" i="51"/>
  <c r="K19" i="51" s="1"/>
  <c r="I22" i="51"/>
  <c r="D22" i="51"/>
  <c r="K22" i="51" s="1"/>
  <c r="D11" i="51"/>
  <c r="K11" i="51"/>
  <c r="I24" i="51"/>
  <c r="D24" i="51"/>
  <c r="F24" i="51" s="1"/>
  <c r="D31" i="51"/>
  <c r="F31" i="51"/>
  <c r="D27" i="51"/>
  <c r="K27" i="51" s="1"/>
  <c r="I15" i="51"/>
  <c r="D15" i="51"/>
  <c r="K15" i="51" s="1"/>
  <c r="I18" i="51"/>
  <c r="I17" i="51"/>
  <c r="D17" i="51"/>
  <c r="K17" i="51" s="1"/>
  <c r="I4" i="51"/>
  <c r="D4" i="51"/>
  <c r="K4" i="51"/>
  <c r="I9" i="51"/>
  <c r="D9" i="51"/>
  <c r="F9" i="51"/>
  <c r="I5" i="51"/>
  <c r="D5" i="51"/>
  <c r="F5" i="51" s="1"/>
  <c r="I25" i="51"/>
  <c r="D25" i="51"/>
  <c r="K25" i="51" s="1"/>
  <c r="I26" i="51"/>
  <c r="D26" i="51"/>
  <c r="F26" i="51" s="1"/>
  <c r="K26" i="51"/>
  <c r="I21" i="51"/>
  <c r="D21" i="51"/>
  <c r="K21" i="51" s="1"/>
  <c r="F21" i="51"/>
  <c r="I28" i="51"/>
  <c r="D28" i="51"/>
  <c r="F28" i="51" s="1"/>
  <c r="I34" i="51"/>
  <c r="D34" i="51"/>
  <c r="K34" i="51" s="1"/>
  <c r="F34" i="51"/>
  <c r="I30" i="51"/>
  <c r="D30" i="51"/>
  <c r="K30" i="51" s="1"/>
  <c r="I16" i="49"/>
  <c r="D26" i="49"/>
  <c r="K26" i="49" s="1"/>
  <c r="I30" i="49"/>
  <c r="D7" i="49"/>
  <c r="K7" i="49" s="1"/>
  <c r="F7" i="49"/>
  <c r="I4" i="49"/>
  <c r="D9" i="49"/>
  <c r="F9" i="49" s="1"/>
  <c r="I15" i="49"/>
  <c r="D31" i="49"/>
  <c r="K31" i="49" s="1"/>
  <c r="I22" i="49"/>
  <c r="D6" i="49"/>
  <c r="F6" i="49" s="1"/>
  <c r="I26" i="49"/>
  <c r="D29" i="49"/>
  <c r="K29" i="49" s="1"/>
  <c r="I25" i="49"/>
  <c r="D3" i="49"/>
  <c r="F3" i="49" s="1"/>
  <c r="I11" i="49"/>
  <c r="D14" i="49"/>
  <c r="F14" i="49" s="1"/>
  <c r="I18" i="49"/>
  <c r="D18" i="49"/>
  <c r="F18" i="49" s="1"/>
  <c r="I2" i="49"/>
  <c r="D37" i="49"/>
  <c r="F37" i="49" s="1"/>
  <c r="I8" i="49"/>
  <c r="D2" i="49"/>
  <c r="F2" i="49" s="1"/>
  <c r="I29" i="49"/>
  <c r="D12" i="49"/>
  <c r="K12" i="49" s="1"/>
  <c r="I3" i="49"/>
  <c r="D23" i="49"/>
  <c r="F23" i="49" s="1"/>
  <c r="I17" i="49"/>
  <c r="D5" i="49"/>
  <c r="F5" i="49" s="1"/>
  <c r="I7" i="49"/>
  <c r="D20" i="49"/>
  <c r="K20" i="49" s="1"/>
  <c r="I12" i="49"/>
  <c r="D15" i="49"/>
  <c r="K15" i="49" s="1"/>
  <c r="I14" i="49"/>
  <c r="D13" i="49"/>
  <c r="F13" i="49" s="1"/>
  <c r="I31" i="49"/>
  <c r="D8" i="49"/>
  <c r="F8" i="49" s="1"/>
  <c r="I24" i="49"/>
  <c r="D19" i="49"/>
  <c r="K19" i="49" s="1"/>
  <c r="I13" i="49"/>
  <c r="D11" i="49"/>
  <c r="F11" i="49" s="1"/>
  <c r="I10" i="49"/>
  <c r="D28" i="49"/>
  <c r="K28" i="49" s="1"/>
  <c r="D27" i="49"/>
  <c r="F27" i="49" s="1"/>
  <c r="I19" i="49"/>
  <c r="D17" i="49"/>
  <c r="K17" i="49" s="1"/>
  <c r="I9" i="49"/>
  <c r="D10" i="49"/>
  <c r="F10" i="49" s="1"/>
  <c r="I28" i="49"/>
  <c r="D25" i="49"/>
  <c r="K25" i="49" s="1"/>
  <c r="I6" i="49"/>
  <c r="D4" i="49"/>
  <c r="K4" i="49" s="1"/>
  <c r="I27" i="49"/>
  <c r="D22" i="49"/>
  <c r="K22" i="49" s="1"/>
  <c r="I20" i="49"/>
  <c r="D30" i="49"/>
  <c r="F30" i="49" s="1"/>
  <c r="I21" i="49"/>
  <c r="D16" i="49"/>
  <c r="F16" i="49" s="1"/>
  <c r="I7" i="48"/>
  <c r="I13" i="48"/>
  <c r="I10" i="48"/>
  <c r="I12" i="48"/>
  <c r="I2" i="48"/>
  <c r="F2" i="48"/>
  <c r="I5" i="48"/>
  <c r="I3" i="48"/>
  <c r="I4" i="48"/>
  <c r="I9" i="48"/>
  <c r="I8" i="48"/>
  <c r="I6" i="48"/>
  <c r="I11" i="48"/>
  <c r="I16" i="45"/>
  <c r="J16" i="45"/>
  <c r="I19" i="45"/>
  <c r="F19" i="45"/>
  <c r="I17" i="45"/>
  <c r="J17" i="45"/>
  <c r="F5" i="45"/>
  <c r="I2" i="45"/>
  <c r="J2" i="45"/>
  <c r="I21" i="45"/>
  <c r="F21" i="45"/>
  <c r="I24" i="45"/>
  <c r="F24" i="45"/>
  <c r="I25" i="45"/>
  <c r="J25" i="45"/>
  <c r="I14" i="45"/>
  <c r="F14" i="45"/>
  <c r="I18" i="45"/>
  <c r="J18" i="45"/>
  <c r="J8" i="45"/>
  <c r="J9" i="45"/>
  <c r="I12" i="45"/>
  <c r="J12" i="45"/>
  <c r="I15" i="45"/>
  <c r="F15" i="45"/>
  <c r="I11" i="45"/>
  <c r="F11" i="45"/>
  <c r="J10" i="45"/>
  <c r="I13" i="45"/>
  <c r="F13" i="45"/>
  <c r="F33" i="45"/>
  <c r="I3" i="45"/>
  <c r="J3" i="45"/>
  <c r="I22" i="45"/>
  <c r="J22" i="45"/>
  <c r="I23" i="45"/>
  <c r="F23" i="45"/>
  <c r="F11" i="44"/>
  <c r="F30" i="44"/>
  <c r="F29" i="44"/>
  <c r="F12" i="44"/>
  <c r="I18" i="44"/>
  <c r="J18" i="44"/>
  <c r="F23" i="44"/>
  <c r="F5" i="44"/>
  <c r="F26" i="44"/>
  <c r="J9" i="44"/>
  <c r="F13" i="44"/>
  <c r="I18" i="43"/>
  <c r="I8" i="43"/>
  <c r="K8" i="43"/>
  <c r="I6" i="43"/>
  <c r="F6" i="43"/>
  <c r="I16" i="43"/>
  <c r="K16" i="43"/>
  <c r="I32" i="43"/>
  <c r="D32" i="43"/>
  <c r="K32" i="43" s="1"/>
  <c r="I22" i="43"/>
  <c r="D22" i="43"/>
  <c r="K22" i="43" s="1"/>
  <c r="I10" i="43"/>
  <c r="I17" i="43"/>
  <c r="F17" i="43"/>
  <c r="I19" i="43"/>
  <c r="K19" i="43"/>
  <c r="I9" i="43"/>
  <c r="K9" i="43"/>
  <c r="I20" i="43"/>
  <c r="D20" i="43"/>
  <c r="F20" i="43"/>
  <c r="I26" i="43"/>
  <c r="D26" i="43"/>
  <c r="F26" i="43" s="1"/>
  <c r="I3" i="43"/>
  <c r="F3" i="43"/>
  <c r="I14" i="43"/>
  <c r="I21" i="43"/>
  <c r="D21" i="43"/>
  <c r="K21" i="43"/>
  <c r="I30" i="43"/>
  <c r="D30" i="43"/>
  <c r="F30" i="43" s="1"/>
  <c r="I31" i="43"/>
  <c r="D31" i="43"/>
  <c r="F31" i="43" s="1"/>
  <c r="I7" i="43"/>
  <c r="K7" i="43"/>
  <c r="I33" i="43"/>
  <c r="D33" i="43"/>
  <c r="K33" i="43"/>
  <c r="I29" i="43"/>
  <c r="D29" i="43"/>
  <c r="F29" i="43" s="1"/>
  <c r="I27" i="43"/>
  <c r="D27" i="43"/>
  <c r="K27" i="43" s="1"/>
  <c r="I28" i="43"/>
  <c r="D28" i="43"/>
  <c r="F28" i="43" s="1"/>
  <c r="I13" i="43"/>
  <c r="K13" i="43"/>
  <c r="I5" i="43"/>
  <c r="K5" i="43"/>
  <c r="I11" i="43"/>
  <c r="F11" i="43"/>
  <c r="I4" i="43"/>
  <c r="F4" i="43"/>
  <c r="I24" i="43"/>
  <c r="D24" i="43"/>
  <c r="K24" i="43"/>
  <c r="I12" i="43"/>
  <c r="K12" i="43"/>
  <c r="I23" i="43"/>
  <c r="D23" i="43"/>
  <c r="K23" i="43" s="1"/>
  <c r="I25" i="43"/>
  <c r="D25" i="43"/>
  <c r="K25" i="43"/>
  <c r="I25" i="34"/>
  <c r="I3" i="34"/>
  <c r="I8" i="34"/>
  <c r="I30" i="34"/>
  <c r="I26" i="34"/>
  <c r="I14" i="34"/>
  <c r="I18" i="34"/>
  <c r="I5" i="34"/>
  <c r="I11" i="34"/>
  <c r="I32" i="34"/>
  <c r="I10" i="34"/>
  <c r="I16" i="34"/>
  <c r="I27" i="34"/>
  <c r="I13" i="34"/>
  <c r="I15" i="34"/>
  <c r="I7" i="34"/>
  <c r="I12" i="34"/>
  <c r="I4" i="34"/>
  <c r="I17" i="34"/>
  <c r="I31" i="34"/>
  <c r="I20" i="34"/>
  <c r="I9" i="34"/>
  <c r="I24" i="34"/>
  <c r="I21" i="34"/>
  <c r="I29" i="34"/>
  <c r="I19" i="34"/>
  <c r="I33" i="34"/>
  <c r="I22" i="34"/>
  <c r="D25" i="34"/>
  <c r="F25" i="34" s="1"/>
  <c r="D30" i="34"/>
  <c r="F30" i="34" s="1"/>
  <c r="D26" i="34"/>
  <c r="F26" i="34" s="1"/>
  <c r="K26" i="34"/>
  <c r="K18" i="34"/>
  <c r="F5" i="34"/>
  <c r="F11" i="34"/>
  <c r="D32" i="34"/>
  <c r="F32" i="34" s="1"/>
  <c r="K32" i="34"/>
  <c r="F10" i="34"/>
  <c r="F16" i="34"/>
  <c r="D27" i="34"/>
  <c r="F13" i="34"/>
  <c r="F15" i="34"/>
  <c r="K15" i="34"/>
  <c r="K4" i="34"/>
  <c r="D31" i="34"/>
  <c r="K31" i="34" s="1"/>
  <c r="K9" i="34"/>
  <c r="D24" i="34"/>
  <c r="F24" i="34" s="1"/>
  <c r="F21" i="34"/>
  <c r="D29" i="34"/>
  <c r="F29" i="34"/>
  <c r="K19" i="34"/>
  <c r="D33" i="34"/>
  <c r="F33" i="34" s="1"/>
  <c r="D22" i="34"/>
  <c r="K22" i="34" s="1"/>
  <c r="K2" i="34"/>
  <c r="D15" i="36"/>
  <c r="D20" i="36"/>
  <c r="D7" i="36"/>
  <c r="J7" i="36" s="1"/>
  <c r="D14" i="36"/>
  <c r="D16" i="36"/>
  <c r="D4" i="36"/>
  <c r="J4" i="36" s="1"/>
  <c r="D13" i="36"/>
  <c r="D3" i="36"/>
  <c r="D10" i="36"/>
  <c r="D11" i="36"/>
  <c r="J11" i="36" s="1"/>
  <c r="D9" i="36"/>
  <c r="J9" i="36" s="1"/>
  <c r="D8" i="36"/>
  <c r="J8" i="36" s="1"/>
  <c r="D6" i="36"/>
  <c r="D17" i="36"/>
  <c r="J17" i="36" s="1"/>
  <c r="D5" i="36"/>
  <c r="J5" i="36" s="1"/>
  <c r="I15" i="36"/>
  <c r="I2" i="36"/>
  <c r="I20" i="36"/>
  <c r="I7" i="36"/>
  <c r="I14" i="36"/>
  <c r="I16" i="36"/>
  <c r="I4" i="36"/>
  <c r="I13" i="36"/>
  <c r="I3" i="36"/>
  <c r="I11" i="36"/>
  <c r="J33" i="1"/>
  <c r="I4" i="1"/>
  <c r="D4" i="1"/>
  <c r="K4" i="1" s="1"/>
  <c r="F4" i="1"/>
  <c r="I23" i="1"/>
  <c r="D23" i="1"/>
  <c r="F23" i="1" s="1"/>
  <c r="I8" i="1"/>
  <c r="D8" i="1"/>
  <c r="F8" i="1" s="1"/>
  <c r="I19" i="1"/>
  <c r="D19" i="1"/>
  <c r="F19" i="1" s="1"/>
  <c r="I6" i="1"/>
  <c r="D6" i="1"/>
  <c r="K6" i="1"/>
  <c r="I5" i="1"/>
  <c r="D5" i="1"/>
  <c r="K5" i="1" s="1"/>
  <c r="I9" i="36"/>
  <c r="I12" i="36"/>
  <c r="I10" i="36"/>
  <c r="I8" i="36"/>
  <c r="I5" i="36"/>
  <c r="I6" i="36"/>
  <c r="I17" i="36"/>
  <c r="I2" i="34"/>
  <c r="I20" i="1"/>
  <c r="I24" i="1"/>
  <c r="I18" i="1"/>
  <c r="I22" i="1"/>
  <c r="I21" i="1"/>
  <c r="I16" i="1"/>
  <c r="I7" i="1"/>
  <c r="I15" i="1"/>
  <c r="I10" i="1"/>
  <c r="I11" i="1"/>
  <c r="I9" i="1"/>
  <c r="I3" i="1"/>
  <c r="I12" i="1"/>
  <c r="I13" i="1"/>
  <c r="I2" i="1"/>
  <c r="I17" i="1"/>
  <c r="I14" i="1"/>
  <c r="D16" i="1"/>
  <c r="F16" i="1" s="1"/>
  <c r="D22" i="1"/>
  <c r="D13" i="1"/>
  <c r="F13" i="1"/>
  <c r="D14" i="1"/>
  <c r="K14" i="1" s="1"/>
  <c r="D10" i="1"/>
  <c r="F10" i="1" s="1"/>
  <c r="D17" i="1"/>
  <c r="F17" i="1"/>
  <c r="D24" i="1"/>
  <c r="F24" i="1" s="1"/>
  <c r="D12" i="1"/>
  <c r="K12" i="1" s="1"/>
  <c r="D20" i="1"/>
  <c r="F20" i="1" s="1"/>
  <c r="D11" i="1"/>
  <c r="F11" i="1" s="1"/>
  <c r="K11" i="1"/>
  <c r="D7" i="1"/>
  <c r="F7" i="1" s="1"/>
  <c r="D15" i="1"/>
  <c r="K15" i="1" s="1"/>
  <c r="D21" i="1"/>
  <c r="D2" i="1"/>
  <c r="K2" i="1" s="1"/>
  <c r="D3" i="1"/>
  <c r="K3" i="1" s="1"/>
  <c r="F3" i="1"/>
  <c r="D9" i="1"/>
  <c r="K9" i="1" s="1"/>
  <c r="D18" i="1"/>
  <c r="F18" i="1" s="1"/>
  <c r="F19" i="43"/>
  <c r="F9" i="43"/>
  <c r="K18" i="43"/>
  <c r="F14" i="43"/>
  <c r="F10" i="43"/>
  <c r="K10" i="43"/>
  <c r="F18" i="43"/>
  <c r="K14" i="43"/>
  <c r="F24" i="49"/>
  <c r="F10" i="51"/>
  <c r="F27" i="51"/>
  <c r="F37" i="51"/>
  <c r="K21" i="34"/>
  <c r="K27" i="34"/>
  <c r="F27" i="34"/>
  <c r="F2" i="34"/>
  <c r="F3" i="34"/>
  <c r="F17" i="34"/>
  <c r="F6" i="1"/>
  <c r="K3" i="34"/>
  <c r="K16" i="1"/>
  <c r="K5" i="51"/>
  <c r="F4" i="51"/>
  <c r="F6" i="51"/>
  <c r="K28" i="51"/>
  <c r="K9" i="51"/>
  <c r="F11" i="51"/>
  <c r="K2" i="51"/>
  <c r="K24" i="51"/>
  <c r="F29" i="51"/>
  <c r="K31" i="51"/>
  <c r="K12" i="51"/>
  <c r="K20" i="51"/>
  <c r="K18" i="51"/>
  <c r="F19" i="51"/>
  <c r="F23" i="51"/>
  <c r="K17" i="34"/>
  <c r="K8" i="34"/>
  <c r="F8" i="34"/>
  <c r="K7" i="34"/>
  <c r="F7" i="34"/>
  <c r="K29" i="34"/>
  <c r="K24" i="34"/>
  <c r="K14" i="34"/>
  <c r="F14" i="34"/>
  <c r="K12" i="34"/>
  <c r="F12" i="34"/>
  <c r="F19" i="34"/>
  <c r="F22" i="34"/>
  <c r="F20" i="34"/>
  <c r="K20" i="34"/>
  <c r="F31" i="34"/>
  <c r="F16" i="43"/>
  <c r="K31" i="43"/>
  <c r="F8" i="43"/>
  <c r="K17" i="43"/>
  <c r="F21" i="43"/>
  <c r="F13" i="43"/>
  <c r="F2" i="43"/>
  <c r="K20" i="43"/>
  <c r="K13" i="1"/>
  <c r="D13" i="11"/>
  <c r="K16" i="34"/>
  <c r="K5" i="34"/>
  <c r="F2" i="36"/>
  <c r="J12" i="36"/>
  <c r="F6" i="34"/>
  <c r="F4" i="34"/>
  <c r="F23" i="34"/>
  <c r="F28" i="34"/>
  <c r="F25" i="43"/>
  <c r="K4" i="43"/>
  <c r="F7" i="43"/>
  <c r="F5" i="43"/>
  <c r="K11" i="43"/>
  <c r="F33" i="43"/>
  <c r="F24" i="43"/>
  <c r="F15" i="43"/>
  <c r="F12" i="43"/>
  <c r="K3" i="43"/>
  <c r="K29" i="43"/>
  <c r="F25" i="51"/>
  <c r="K13" i="34"/>
  <c r="K6" i="43"/>
  <c r="K11" i="34"/>
  <c r="F9" i="34"/>
  <c r="K17" i="1"/>
  <c r="F18" i="34"/>
  <c r="F14" i="51"/>
  <c r="K10" i="34"/>
  <c r="K38" i="51"/>
  <c r="K30" i="43"/>
  <c r="F3" i="44"/>
  <c r="F21" i="44"/>
  <c r="J4" i="44"/>
  <c r="F18" i="44"/>
  <c r="F7" i="44"/>
  <c r="J28" i="44"/>
  <c r="J6" i="44"/>
  <c r="J5" i="44"/>
  <c r="F9" i="44"/>
  <c r="F25" i="44"/>
  <c r="F20" i="44"/>
  <c r="J8" i="44"/>
  <c r="J10" i="44"/>
  <c r="F14" i="44"/>
  <c r="J26" i="44"/>
  <c r="J13" i="44"/>
  <c r="J24" i="44"/>
  <c r="J23" i="44"/>
  <c r="J22" i="44"/>
  <c r="F19" i="44"/>
  <c r="F17" i="44"/>
  <c r="J11" i="44"/>
  <c r="F27" i="44"/>
  <c r="J29" i="44"/>
  <c r="J36" i="44"/>
  <c r="J12" i="44"/>
  <c r="J16" i="44"/>
  <c r="J2" i="44"/>
  <c r="J30" i="44"/>
  <c r="J15" i="44"/>
  <c r="B38" i="11" l="1"/>
  <c r="B37" i="11"/>
  <c r="B28" i="11"/>
  <c r="B36" i="11"/>
  <c r="B24" i="11"/>
  <c r="B27" i="11"/>
  <c r="B19" i="11"/>
  <c r="B29" i="11"/>
  <c r="B21" i="11"/>
  <c r="K26" i="43"/>
  <c r="F32" i="43"/>
  <c r="F23" i="43"/>
  <c r="K28" i="43"/>
  <c r="F22" i="43"/>
  <c r="F27" i="43"/>
  <c r="B33" i="11"/>
  <c r="B18" i="11"/>
  <c r="B31" i="11"/>
  <c r="B25" i="11"/>
  <c r="B35" i="11"/>
  <c r="K30" i="34"/>
  <c r="K25" i="34"/>
  <c r="K33" i="34"/>
  <c r="B3" i="11"/>
  <c r="J6" i="36"/>
  <c r="J3" i="36"/>
  <c r="J13" i="36"/>
  <c r="J10" i="36"/>
  <c r="F5" i="1"/>
  <c r="F21" i="1"/>
  <c r="K7" i="1"/>
  <c r="F22" i="1"/>
  <c r="F15" i="1"/>
  <c r="F14" i="1"/>
  <c r="F12" i="1"/>
  <c r="F9" i="1"/>
  <c r="K8" i="1"/>
  <c r="K10" i="1"/>
  <c r="F2" i="1"/>
  <c r="F19" i="49"/>
  <c r="K2" i="49"/>
  <c r="K6" i="49"/>
  <c r="F15" i="49"/>
  <c r="K3" i="49"/>
  <c r="F25" i="49"/>
  <c r="K27" i="49"/>
  <c r="K13" i="49"/>
  <c r="K14" i="49"/>
  <c r="F22" i="49"/>
  <c r="F21" i="49"/>
  <c r="F31" i="49"/>
  <c r="K11" i="49"/>
  <c r="K16" i="49"/>
  <c r="F26" i="49"/>
  <c r="F29" i="49"/>
  <c r="K8" i="49"/>
  <c r="F17" i="49"/>
  <c r="F20" i="49"/>
  <c r="F33" i="51"/>
  <c r="F32" i="51"/>
  <c r="F30" i="51"/>
  <c r="F15" i="51"/>
  <c r="F22" i="51"/>
  <c r="F17" i="51"/>
  <c r="F8" i="51"/>
  <c r="K16" i="51"/>
  <c r="K9" i="49"/>
  <c r="K23" i="49"/>
  <c r="F12" i="49"/>
  <c r="K18" i="49"/>
  <c r="F4" i="49"/>
  <c r="F28" i="49"/>
  <c r="K10" i="49"/>
  <c r="K30" i="49"/>
  <c r="K37" i="49"/>
  <c r="K3" i="48"/>
  <c r="K2" i="48"/>
  <c r="B10" i="11"/>
  <c r="B26" i="11"/>
  <c r="B2" i="11"/>
  <c r="B22" i="11"/>
  <c r="B6" i="11"/>
  <c r="B23" i="11"/>
  <c r="B15" i="11"/>
  <c r="B4" i="11"/>
  <c r="B16" i="11"/>
  <c r="B11" i="11"/>
  <c r="B9" i="11"/>
  <c r="B17" i="11"/>
  <c r="B20" i="11"/>
  <c r="B14" i="11"/>
  <c r="B7" i="11"/>
  <c r="B8" i="11"/>
  <c r="B12" i="11"/>
  <c r="B13" i="11"/>
  <c r="B32" i="11"/>
  <c r="B34" i="11"/>
  <c r="B30" i="11"/>
  <c r="B5" i="11"/>
  <c r="J33" i="45"/>
  <c r="J14" i="45"/>
  <c r="J19" i="45"/>
  <c r="J23" i="45"/>
  <c r="F2" i="45"/>
  <c r="F22" i="45"/>
  <c r="J21" i="45"/>
  <c r="J6" i="45"/>
  <c r="J24" i="45"/>
  <c r="F12" i="45"/>
  <c r="J11" i="45"/>
  <c r="F8" i="45"/>
  <c r="J32" i="45"/>
  <c r="F7" i="45"/>
  <c r="J13" i="45"/>
  <c r="F10" i="45"/>
  <c r="F25" i="45"/>
  <c r="F16" i="45"/>
  <c r="J15" i="45"/>
  <c r="J5" i="45"/>
  <c r="F3" i="45"/>
  <c r="F17" i="45"/>
  <c r="F18" i="45"/>
  <c r="F9" i="45"/>
</calcChain>
</file>

<file path=xl/sharedStrings.xml><?xml version="1.0" encoding="utf-8"?>
<sst xmlns="http://schemas.openxmlformats.org/spreadsheetml/2006/main" count="367" uniqueCount="96">
  <si>
    <t>Riders</t>
  </si>
  <si>
    <t>Time Out</t>
  </si>
  <si>
    <t>Time In</t>
  </si>
  <si>
    <t>Ride Time</t>
  </si>
  <si>
    <t>Target</t>
  </si>
  <si>
    <t>Difference</t>
  </si>
  <si>
    <t xml:space="preserve">Points </t>
  </si>
  <si>
    <t>Bonus Points</t>
  </si>
  <si>
    <t>Race #1</t>
  </si>
  <si>
    <t>Race #2</t>
  </si>
  <si>
    <t>Race #3</t>
  </si>
  <si>
    <t>Race #4</t>
  </si>
  <si>
    <t>Race #5</t>
  </si>
  <si>
    <t>Race #6</t>
  </si>
  <si>
    <t>Race #7</t>
  </si>
  <si>
    <t>Race #8</t>
  </si>
  <si>
    <t>Race #9</t>
  </si>
  <si>
    <t>Race #10</t>
  </si>
  <si>
    <t>New Target</t>
  </si>
  <si>
    <t>Total Points</t>
  </si>
  <si>
    <t>Ken Portman</t>
  </si>
  <si>
    <t>Visiting Riders are very welcome but do not score points towards the season long club competition</t>
  </si>
  <si>
    <t>Michael Polmear</t>
  </si>
  <si>
    <t>Peter Carlin</t>
  </si>
  <si>
    <t>Alex Williamson</t>
  </si>
  <si>
    <t>Richard Williamson</t>
  </si>
  <si>
    <t>Kurt Harmer</t>
  </si>
  <si>
    <t>Visiting Riders are very welcome but do not score points towards the season long club Competition</t>
  </si>
  <si>
    <t xml:space="preserve">Bonus </t>
  </si>
  <si>
    <t>Juniors over 10km</t>
  </si>
  <si>
    <t>Final Points</t>
  </si>
  <si>
    <t>Rank</t>
  </si>
  <si>
    <t>Colin Rose</t>
  </si>
  <si>
    <t>Andrew Brown</t>
  </si>
  <si>
    <t>Andreus Broehmer</t>
  </si>
  <si>
    <t>Resort</t>
  </si>
  <si>
    <t>Andrew Crack</t>
  </si>
  <si>
    <t>RS</t>
  </si>
  <si>
    <t>Dave Simmons</t>
  </si>
  <si>
    <t>Peter Mills</t>
  </si>
  <si>
    <t>Nick Cowie</t>
  </si>
  <si>
    <t>Stephen Knight</t>
  </si>
  <si>
    <t>Paul Lee</t>
  </si>
  <si>
    <t>Dylan White</t>
  </si>
  <si>
    <t>No of Club Riders</t>
  </si>
  <si>
    <t>Ryan Hamill</t>
  </si>
  <si>
    <t>Ron McArthur</t>
  </si>
  <si>
    <t>Steven Leahy</t>
  </si>
  <si>
    <t>Darren Freeman</t>
  </si>
  <si>
    <t>Connor Leahy</t>
  </si>
  <si>
    <t>Iain Ferry</t>
  </si>
  <si>
    <t>Junior Rider</t>
  </si>
  <si>
    <t>Oliver Bleddyn</t>
  </si>
  <si>
    <t>Jordan Dawson</t>
  </si>
  <si>
    <t>Ryan Hammil</t>
  </si>
  <si>
    <t>Stephen Hall</t>
  </si>
  <si>
    <t>Wade Longworth</t>
  </si>
  <si>
    <t>Harry Postma</t>
  </si>
  <si>
    <t>Junior Riders 10Klm's</t>
  </si>
  <si>
    <t>Daniel Gray</t>
  </si>
  <si>
    <t>Juniors</t>
  </si>
  <si>
    <t>Ryan Hammill</t>
  </si>
  <si>
    <t>Conor Leahy</t>
  </si>
  <si>
    <t>Allan Cluning</t>
  </si>
  <si>
    <t>Ryan Willmot</t>
  </si>
  <si>
    <t>Ethan McConnachie</t>
  </si>
  <si>
    <t>Lowan Ferry</t>
  </si>
  <si>
    <t>Juniors 10Klm</t>
  </si>
  <si>
    <t>Brent Mansfield</t>
  </si>
  <si>
    <t>David Wessels</t>
  </si>
  <si>
    <t>Liam Magowen</t>
  </si>
  <si>
    <t>Junior Rider 10Klm</t>
  </si>
  <si>
    <t>Brett Mansfield</t>
  </si>
  <si>
    <t>David Wessells</t>
  </si>
  <si>
    <t>Liam McGowan</t>
  </si>
  <si>
    <t>Lowen Ferry</t>
  </si>
  <si>
    <t>Phil Deisel</t>
  </si>
  <si>
    <t>Martin Thurlby</t>
  </si>
  <si>
    <t>Eddie Wojcic</t>
  </si>
  <si>
    <t>Lara Devenish</t>
  </si>
  <si>
    <t>Glyn Fish</t>
  </si>
  <si>
    <t>Jack Thompson</t>
  </si>
  <si>
    <t>Eddie Wojcik</t>
  </si>
  <si>
    <t>Steven Knight</t>
  </si>
  <si>
    <t>Reg Edwards</t>
  </si>
  <si>
    <t>Kim Broad</t>
  </si>
  <si>
    <t>Michael Freiberg</t>
  </si>
  <si>
    <t>Nathan Lyons</t>
  </si>
  <si>
    <t>Peter Gale</t>
  </si>
  <si>
    <t>Andrew Bennett</t>
  </si>
  <si>
    <t>DNF</t>
  </si>
  <si>
    <t>Nikki Goodfellow</t>
  </si>
  <si>
    <t>Eddie Wojak</t>
  </si>
  <si>
    <t>Ben Blacklock</t>
  </si>
  <si>
    <t>Clint Hort</t>
  </si>
  <si>
    <t>Clinton 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</si>
</sst>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;@"/>
  </numFmts>
  <fonts count="1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0" fillId="0" borderId="0" xfId="0" applyNumberFormat="1"/>
    <xf numFmtId="49" fontId="6" fillId="0" borderId="0" xfId="0" applyNumberFormat="1" applyFont="1"/>
    <xf numFmtId="0" fontId="7" fillId="0" borderId="0" xfId="0" applyFont="1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64" fontId="6" fillId="0" borderId="0" xfId="0" applyNumberFormat="1" applyFont="1"/>
    <xf numFmtId="1" fontId="6" fillId="0" borderId="0" xfId="0" applyNumberFormat="1" applyFont="1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/>
    <xf numFmtId="49" fontId="8" fillId="0" borderId="0" xfId="0" applyNumberFormat="1" applyFont="1"/>
    <xf numFmtId="0" fontId="6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49" fontId="10" fillId="0" borderId="0" xfId="0" applyNumberFormat="1" applyFont="1"/>
    <xf numFmtId="164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49" fontId="9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/>
    <xf numFmtId="0" fontId="13" fillId="0" borderId="0" xfId="0" applyFont="1"/>
    <xf numFmtId="0" fontId="5" fillId="0" borderId="0" xfId="0" applyFont="1"/>
    <xf numFmtId="1" fontId="5" fillId="2" borderId="0" xfId="0" applyNumberFormat="1" applyFont="1" applyFill="1" applyAlignment="1">
      <alignment horizontal="center"/>
    </xf>
    <xf numFmtId="0" fontId="0" fillId="0" borderId="0" xfId="0"/>
    <xf numFmtId="0" fontId="0" fillId="0" borderId="0" xfId="0" applyFont="1"/>
    <xf numFmtId="21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0" fillId="0" borderId="0" xfId="0"/>
    <xf numFmtId="0" fontId="5" fillId="0" borderId="0" xfId="0" applyFont="1"/>
    <xf numFmtId="21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/>
    <xf numFmtId="21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zoomScaleNormal="100" workbookViewId="0">
      <selection activeCell="D7" sqref="D7"/>
    </sheetView>
  </sheetViews>
  <sheetFormatPr defaultRowHeight="15.75" x14ac:dyDescent="0.25"/>
  <cols>
    <col min="1" max="1" width="38.5703125" style="4" customWidth="1"/>
    <col min="2" max="5" width="11.42578125" style="3" customWidth="1"/>
    <col min="6" max="7" width="11.42578125" style="8" customWidth="1"/>
    <col min="8" max="9" width="14.28515625" style="8" customWidth="1"/>
    <col min="10" max="10" width="7.140625" style="9" customWidth="1"/>
    <col min="11" max="11" width="18.5703125" style="6" customWidth="1"/>
    <col min="12" max="12" width="11.42578125" customWidth="1"/>
  </cols>
  <sheetData>
    <row r="1" spans="1:11" s="1" customFormat="1" x14ac:dyDescent="0.25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4" t="s">
        <v>5</v>
      </c>
      <c r="G1" s="14" t="s">
        <v>6</v>
      </c>
      <c r="H1" s="14" t="s">
        <v>7</v>
      </c>
      <c r="I1" s="14" t="s">
        <v>19</v>
      </c>
      <c r="J1" s="9">
        <v>100</v>
      </c>
      <c r="K1" s="13" t="s">
        <v>18</v>
      </c>
    </row>
    <row r="2" spans="1:11" x14ac:dyDescent="0.25">
      <c r="A2" t="s">
        <v>42</v>
      </c>
      <c r="B2" s="11">
        <v>4.1666666666666666E-3</v>
      </c>
      <c r="C2" s="11">
        <v>2.0185185185185184E-2</v>
      </c>
      <c r="D2" s="11">
        <f t="shared" ref="D2:D24" si="0">C2-B2</f>
        <v>1.6018518518518519E-2</v>
      </c>
      <c r="E2" s="11">
        <v>1.7870370370370373E-2</v>
      </c>
      <c r="F2" s="9">
        <f t="shared" ref="F2:F24" si="1">(HOUR(D2)*3600+MINUTE(D2)*60+SECOND(D2))-(HOUR(E2)*3600+MINUTE(E2)*60+SECOND(E2))</f>
        <v>-160</v>
      </c>
      <c r="G2" s="9">
        <v>10</v>
      </c>
      <c r="H2" s="9">
        <v>1</v>
      </c>
      <c r="I2" s="9">
        <f t="shared" ref="I2:I24" si="2">SUM(G2:H2)</f>
        <v>11</v>
      </c>
      <c r="J2" s="9">
        <v>3</v>
      </c>
      <c r="K2" s="11">
        <f t="shared" ref="K2:K17" si="3">MIN(D2,E2)</f>
        <v>1.6018518518518519E-2</v>
      </c>
    </row>
    <row r="3" spans="1:11" x14ac:dyDescent="0.25">
      <c r="A3" t="s">
        <v>43</v>
      </c>
      <c r="B3" s="11">
        <v>2.0833333333333333E-3</v>
      </c>
      <c r="C3" s="11">
        <v>2.013888888888889E-2</v>
      </c>
      <c r="D3" s="11">
        <f t="shared" si="0"/>
        <v>1.8055555555555557E-2</v>
      </c>
      <c r="E3" s="11">
        <v>1.9189814814814816E-2</v>
      </c>
      <c r="F3" s="9">
        <f t="shared" si="1"/>
        <v>-98</v>
      </c>
      <c r="G3" s="9">
        <v>9</v>
      </c>
      <c r="H3" s="9"/>
      <c r="I3" s="9">
        <f t="shared" si="2"/>
        <v>9</v>
      </c>
      <c r="J3" s="9">
        <v>2</v>
      </c>
      <c r="K3" s="11">
        <f t="shared" si="3"/>
        <v>1.8055555555555557E-2</v>
      </c>
    </row>
    <row r="4" spans="1:11" x14ac:dyDescent="0.25">
      <c r="A4" t="s">
        <v>26</v>
      </c>
      <c r="B4" s="11">
        <v>1.3888888888888889E-3</v>
      </c>
      <c r="C4" s="11">
        <v>1.8090277777777778E-2</v>
      </c>
      <c r="D4" s="11">
        <f t="shared" si="0"/>
        <v>1.6701388888888891E-2</v>
      </c>
      <c r="E4" s="11">
        <v>1.7754629629629631E-2</v>
      </c>
      <c r="F4" s="9">
        <f t="shared" si="1"/>
        <v>-91</v>
      </c>
      <c r="G4" s="9">
        <v>8</v>
      </c>
      <c r="H4" s="9"/>
      <c r="I4" s="9">
        <f t="shared" si="2"/>
        <v>8</v>
      </c>
      <c r="J4" s="9">
        <v>8</v>
      </c>
      <c r="K4" s="11">
        <f t="shared" si="3"/>
        <v>1.6701388888888891E-2</v>
      </c>
    </row>
    <row r="5" spans="1:11" x14ac:dyDescent="0.25">
      <c r="A5" t="s">
        <v>41</v>
      </c>
      <c r="B5" s="11">
        <v>1.1805555555555555E-2</v>
      </c>
      <c r="C5" s="11">
        <v>2.9444444444444443E-2</v>
      </c>
      <c r="D5" s="11">
        <f t="shared" si="0"/>
        <v>1.7638888888888888E-2</v>
      </c>
      <c r="E5" s="11">
        <v>1.861111111111111E-2</v>
      </c>
      <c r="F5" s="9">
        <f t="shared" si="1"/>
        <v>-84</v>
      </c>
      <c r="G5" s="9">
        <v>7</v>
      </c>
      <c r="H5" s="9"/>
      <c r="I5" s="9">
        <f t="shared" si="2"/>
        <v>7</v>
      </c>
      <c r="J5" s="9">
        <v>9</v>
      </c>
      <c r="K5" s="11">
        <f t="shared" si="3"/>
        <v>1.7638888888888888E-2</v>
      </c>
    </row>
    <row r="6" spans="1:11" x14ac:dyDescent="0.25">
      <c r="A6" t="s">
        <v>40</v>
      </c>
      <c r="B6" s="11">
        <v>6.9444444444444447E-4</v>
      </c>
      <c r="C6" s="11">
        <v>1.8634259259259257E-2</v>
      </c>
      <c r="D6" s="11">
        <f t="shared" si="0"/>
        <v>1.7939814814814811E-2</v>
      </c>
      <c r="E6" s="11">
        <v>1.8657407407407407E-2</v>
      </c>
      <c r="F6" s="9">
        <f t="shared" si="1"/>
        <v>-62</v>
      </c>
      <c r="G6" s="9">
        <v>6</v>
      </c>
      <c r="H6" s="9"/>
      <c r="I6" s="9">
        <f t="shared" si="2"/>
        <v>6</v>
      </c>
      <c r="J6" s="9">
        <v>1</v>
      </c>
      <c r="K6" s="11">
        <f t="shared" si="3"/>
        <v>1.7939814814814811E-2</v>
      </c>
    </row>
    <row r="7" spans="1:11" x14ac:dyDescent="0.25">
      <c r="A7" t="s">
        <v>34</v>
      </c>
      <c r="B7" s="11">
        <v>9.7222222222222224E-3</v>
      </c>
      <c r="C7" s="11">
        <v>2.736111111111111E-2</v>
      </c>
      <c r="D7" s="11">
        <f t="shared" si="0"/>
        <v>1.7638888888888888E-2</v>
      </c>
      <c r="E7" s="11">
        <v>1.834490740740741E-2</v>
      </c>
      <c r="F7" s="9">
        <f t="shared" si="1"/>
        <v>-61</v>
      </c>
      <c r="G7" s="9">
        <v>5</v>
      </c>
      <c r="H7" s="9"/>
      <c r="I7" s="9">
        <f t="shared" si="2"/>
        <v>5</v>
      </c>
      <c r="J7" s="9">
        <v>5</v>
      </c>
      <c r="K7" s="11">
        <f t="shared" si="3"/>
        <v>1.7638888888888888E-2</v>
      </c>
    </row>
    <row r="8" spans="1:11" x14ac:dyDescent="0.25">
      <c r="A8" t="s">
        <v>23</v>
      </c>
      <c r="B8" s="11">
        <v>1.1111111111111112E-2</v>
      </c>
      <c r="C8" s="11">
        <v>2.6203703703703705E-2</v>
      </c>
      <c r="D8" s="11">
        <f t="shared" si="0"/>
        <v>1.5092592592592593E-2</v>
      </c>
      <c r="E8" s="11">
        <v>1.5717592592592592E-2</v>
      </c>
      <c r="F8" s="9">
        <f t="shared" si="1"/>
        <v>-54</v>
      </c>
      <c r="G8" s="9">
        <v>4</v>
      </c>
      <c r="H8" s="9">
        <v>3</v>
      </c>
      <c r="I8" s="9">
        <f t="shared" si="2"/>
        <v>7</v>
      </c>
      <c r="J8" s="9">
        <v>6</v>
      </c>
      <c r="K8" s="11">
        <f t="shared" si="3"/>
        <v>1.5092592592592593E-2</v>
      </c>
    </row>
    <row r="9" spans="1:11" x14ac:dyDescent="0.25">
      <c r="A9" t="s">
        <v>36</v>
      </c>
      <c r="B9" s="11">
        <v>8.3333333333333332E-3</v>
      </c>
      <c r="C9" s="11">
        <v>2.5439814814814814E-2</v>
      </c>
      <c r="D9" s="11">
        <f t="shared" si="0"/>
        <v>1.7106481481481479E-2</v>
      </c>
      <c r="E9" s="11">
        <v>1.7731481481481483E-2</v>
      </c>
      <c r="F9" s="9">
        <f t="shared" si="1"/>
        <v>-54</v>
      </c>
      <c r="G9" s="9">
        <v>4</v>
      </c>
      <c r="H9" s="9"/>
      <c r="I9" s="9">
        <f t="shared" si="2"/>
        <v>4</v>
      </c>
      <c r="J9" s="9">
        <v>10</v>
      </c>
      <c r="K9" s="11">
        <f t="shared" si="3"/>
        <v>1.7106481481481479E-2</v>
      </c>
    </row>
    <row r="10" spans="1:11" x14ac:dyDescent="0.25">
      <c r="A10" t="s">
        <v>32</v>
      </c>
      <c r="B10" s="11">
        <v>1.3888888888888888E-2</v>
      </c>
      <c r="C10" s="11">
        <v>2.9502314814814815E-2</v>
      </c>
      <c r="D10" s="11">
        <f t="shared" si="0"/>
        <v>1.5613425925925926E-2</v>
      </c>
      <c r="E10" s="11">
        <v>1.6006944444444445E-2</v>
      </c>
      <c r="F10" s="9">
        <f t="shared" si="1"/>
        <v>-34</v>
      </c>
      <c r="G10" s="9">
        <v>2</v>
      </c>
      <c r="H10" s="9">
        <v>2</v>
      </c>
      <c r="I10" s="9">
        <f t="shared" si="2"/>
        <v>4</v>
      </c>
      <c r="J10" s="9">
        <v>4</v>
      </c>
      <c r="K10" s="11">
        <f t="shared" si="3"/>
        <v>1.5613425925925926E-2</v>
      </c>
    </row>
    <row r="11" spans="1:11" x14ac:dyDescent="0.25">
      <c r="A11" t="s">
        <v>39</v>
      </c>
      <c r="B11" s="11">
        <v>3.472222222222222E-3</v>
      </c>
      <c r="C11" s="11">
        <v>1.9618055555555555E-2</v>
      </c>
      <c r="D11" s="11">
        <f t="shared" si="0"/>
        <v>1.6145833333333331E-2</v>
      </c>
      <c r="E11" s="11">
        <v>1.6516203703703703E-2</v>
      </c>
      <c r="F11" s="9">
        <f t="shared" si="1"/>
        <v>-32</v>
      </c>
      <c r="G11" s="9">
        <v>2</v>
      </c>
      <c r="H11" s="9"/>
      <c r="I11" s="9">
        <f t="shared" si="2"/>
        <v>2</v>
      </c>
      <c r="J11" s="9">
        <v>7</v>
      </c>
      <c r="K11" s="11">
        <f t="shared" si="3"/>
        <v>1.6145833333333331E-2</v>
      </c>
    </row>
    <row r="12" spans="1:11" x14ac:dyDescent="0.25">
      <c r="A12" t="s">
        <v>22</v>
      </c>
      <c r="B12" s="11">
        <v>7.6388888888888886E-3</v>
      </c>
      <c r="C12" s="11">
        <v>2.4236111111111111E-2</v>
      </c>
      <c r="D12" s="11">
        <f t="shared" si="0"/>
        <v>1.6597222222222222E-2</v>
      </c>
      <c r="E12" s="11">
        <v>1.6944444444444443E-2</v>
      </c>
      <c r="F12" s="9">
        <f t="shared" si="1"/>
        <v>-30</v>
      </c>
      <c r="G12" s="9">
        <v>2</v>
      </c>
      <c r="H12" s="9"/>
      <c r="I12" s="9">
        <f t="shared" si="2"/>
        <v>2</v>
      </c>
      <c r="J12" s="9">
        <v>11</v>
      </c>
      <c r="K12" s="11">
        <f t="shared" si="3"/>
        <v>1.6597222222222222E-2</v>
      </c>
    </row>
    <row r="13" spans="1:11" x14ac:dyDescent="0.25">
      <c r="A13" t="s">
        <v>25</v>
      </c>
      <c r="B13" s="11">
        <v>6.2499999999999995E-3</v>
      </c>
      <c r="C13" s="11">
        <v>2.3587962962962963E-2</v>
      </c>
      <c r="D13" s="11">
        <f t="shared" si="0"/>
        <v>1.7337962962962965E-2</v>
      </c>
      <c r="E13" s="11">
        <v>1.7673611111111109E-2</v>
      </c>
      <c r="F13" s="9">
        <f t="shared" si="1"/>
        <v>-29</v>
      </c>
      <c r="G13" s="9">
        <v>2</v>
      </c>
      <c r="H13" s="9"/>
      <c r="I13" s="9">
        <f t="shared" si="2"/>
        <v>2</v>
      </c>
      <c r="J13" s="9">
        <v>12</v>
      </c>
      <c r="K13" s="11">
        <f t="shared" si="3"/>
        <v>1.7337962962962965E-2</v>
      </c>
    </row>
    <row r="14" spans="1:11" x14ac:dyDescent="0.25">
      <c r="A14" t="s">
        <v>24</v>
      </c>
      <c r="B14" s="11">
        <v>6.9444444444444441E-3</v>
      </c>
      <c r="C14" s="11">
        <v>2.3518518518518518E-2</v>
      </c>
      <c r="D14" s="11">
        <f t="shared" si="0"/>
        <v>1.6574074074074074E-2</v>
      </c>
      <c r="E14" s="11">
        <v>1.6759259259259258E-2</v>
      </c>
      <c r="F14" s="9">
        <f t="shared" si="1"/>
        <v>-16</v>
      </c>
      <c r="G14" s="9">
        <v>2</v>
      </c>
      <c r="H14" s="9"/>
      <c r="I14" s="9">
        <f t="shared" si="2"/>
        <v>2</v>
      </c>
      <c r="J14" s="9">
        <v>13</v>
      </c>
      <c r="K14" s="11">
        <f t="shared" si="3"/>
        <v>1.6574074074074074E-2</v>
      </c>
    </row>
    <row r="15" spans="1:11" x14ac:dyDescent="0.25">
      <c r="A15" t="s">
        <v>45</v>
      </c>
      <c r="B15" s="11">
        <v>2.7777777777777779E-3</v>
      </c>
      <c r="C15" s="11">
        <v>1.9259259259259261E-2</v>
      </c>
      <c r="D15" s="11">
        <f t="shared" si="0"/>
        <v>1.6481481481481482E-2</v>
      </c>
      <c r="E15" s="11">
        <v>1.6666666666666666E-2</v>
      </c>
      <c r="F15" s="9">
        <f t="shared" si="1"/>
        <v>-16</v>
      </c>
      <c r="G15" s="9">
        <v>2</v>
      </c>
      <c r="H15" s="9"/>
      <c r="I15" s="9">
        <f t="shared" si="2"/>
        <v>2</v>
      </c>
      <c r="J15" s="9">
        <v>15</v>
      </c>
      <c r="K15" s="11">
        <f t="shared" si="3"/>
        <v>1.6481481481481482E-2</v>
      </c>
    </row>
    <row r="16" spans="1:11" x14ac:dyDescent="0.25">
      <c r="A16" t="s">
        <v>53</v>
      </c>
      <c r="B16" s="11">
        <v>1.2499999999999999E-2</v>
      </c>
      <c r="C16" s="11">
        <v>3.7326388888888888E-2</v>
      </c>
      <c r="D16" s="11">
        <f t="shared" si="0"/>
        <v>2.4826388888888891E-2</v>
      </c>
      <c r="E16" s="11">
        <v>2.4999999999999998E-2</v>
      </c>
      <c r="F16" s="9">
        <f t="shared" si="1"/>
        <v>-15</v>
      </c>
      <c r="G16" s="9">
        <v>2</v>
      </c>
      <c r="H16" s="9"/>
      <c r="I16" s="9">
        <f t="shared" si="2"/>
        <v>2</v>
      </c>
      <c r="J16" s="9">
        <v>16</v>
      </c>
      <c r="K16" s="11">
        <f t="shared" si="3"/>
        <v>2.4826388888888891E-2</v>
      </c>
    </row>
    <row r="17" spans="1:11" x14ac:dyDescent="0.25">
      <c r="A17" t="s">
        <v>46</v>
      </c>
      <c r="B17" s="11">
        <v>4.8611111111111112E-3</v>
      </c>
      <c r="C17" s="11">
        <v>2.5034722222222222E-2</v>
      </c>
      <c r="D17" s="11">
        <f t="shared" si="0"/>
        <v>2.0173611111111111E-2</v>
      </c>
      <c r="E17" s="11">
        <v>2.0173611111111111E-2</v>
      </c>
      <c r="F17" s="9">
        <f t="shared" si="1"/>
        <v>0</v>
      </c>
      <c r="G17" s="9">
        <v>2</v>
      </c>
      <c r="H17" s="9"/>
      <c r="I17" s="9">
        <f t="shared" si="2"/>
        <v>2</v>
      </c>
      <c r="J17" s="9">
        <v>17</v>
      </c>
      <c r="K17" s="11">
        <f t="shared" si="3"/>
        <v>2.0173611111111111E-2</v>
      </c>
    </row>
    <row r="18" spans="1:11" x14ac:dyDescent="0.25">
      <c r="A18" t="s">
        <v>38</v>
      </c>
      <c r="B18" s="11">
        <v>5.5555555555555558E-3</v>
      </c>
      <c r="C18" s="11">
        <v>2.525462962962963E-2</v>
      </c>
      <c r="D18" s="11">
        <f t="shared" si="0"/>
        <v>1.9699074074074074E-2</v>
      </c>
      <c r="E18" s="11">
        <v>1.9618055555555555E-2</v>
      </c>
      <c r="F18" s="9">
        <f t="shared" si="1"/>
        <v>7</v>
      </c>
      <c r="G18" s="9">
        <v>2</v>
      </c>
      <c r="H18" s="9"/>
      <c r="I18" s="9">
        <f t="shared" si="2"/>
        <v>2</v>
      </c>
      <c r="J18" s="9">
        <v>14</v>
      </c>
      <c r="K18" s="11">
        <v>1.9699074074074074E-2</v>
      </c>
    </row>
    <row r="19" spans="1:11" x14ac:dyDescent="0.25">
      <c r="A19" t="s">
        <v>47</v>
      </c>
      <c r="B19" s="11">
        <v>1.4583333333333332E-2</v>
      </c>
      <c r="C19" s="11">
        <v>3.1365740740740743E-2</v>
      </c>
      <c r="D19" s="11">
        <f t="shared" si="0"/>
        <v>1.6782407407407413E-2</v>
      </c>
      <c r="E19" s="11">
        <v>1.6666666666666666E-2</v>
      </c>
      <c r="F19" s="9">
        <f t="shared" si="1"/>
        <v>10</v>
      </c>
      <c r="G19" s="9">
        <v>2</v>
      </c>
      <c r="H19" s="9"/>
      <c r="I19" s="9">
        <f t="shared" si="2"/>
        <v>2</v>
      </c>
      <c r="J19" s="9">
        <v>19</v>
      </c>
      <c r="K19" s="11">
        <v>1.6782407407407413E-2</v>
      </c>
    </row>
    <row r="20" spans="1:11" x14ac:dyDescent="0.25">
      <c r="A20" t="s">
        <v>48</v>
      </c>
      <c r="B20" s="11">
        <v>1.0416666666666666E-2</v>
      </c>
      <c r="C20" s="11">
        <v>2.8657407407407406E-2</v>
      </c>
      <c r="D20" s="11">
        <f t="shared" si="0"/>
        <v>1.8240740740740738E-2</v>
      </c>
      <c r="E20" s="11">
        <v>1.8055555555555557E-2</v>
      </c>
      <c r="F20" s="9">
        <f t="shared" si="1"/>
        <v>16</v>
      </c>
      <c r="G20" s="9">
        <v>2</v>
      </c>
      <c r="H20" s="9"/>
      <c r="I20" s="9">
        <f t="shared" si="2"/>
        <v>2</v>
      </c>
      <c r="J20" s="9">
        <v>20</v>
      </c>
      <c r="K20" s="11">
        <v>1.8240740740740738E-2</v>
      </c>
    </row>
    <row r="21" spans="1:11" x14ac:dyDescent="0.25">
      <c r="A21" t="s">
        <v>49</v>
      </c>
      <c r="B21" s="11">
        <v>1.5277777777777777E-2</v>
      </c>
      <c r="C21" s="11">
        <v>3.5011574074074077E-2</v>
      </c>
      <c r="D21" s="11">
        <f t="shared" si="0"/>
        <v>1.9733796296296298E-2</v>
      </c>
      <c r="E21" s="11">
        <v>1.9444444444444445E-2</v>
      </c>
      <c r="F21" s="9">
        <f t="shared" si="1"/>
        <v>25</v>
      </c>
      <c r="G21" s="9">
        <v>2</v>
      </c>
      <c r="H21" s="9"/>
      <c r="I21" s="9">
        <f t="shared" si="2"/>
        <v>2</v>
      </c>
      <c r="J21" s="9">
        <v>21</v>
      </c>
      <c r="K21" s="11">
        <v>1.9733796296296298E-2</v>
      </c>
    </row>
    <row r="22" spans="1:11" x14ac:dyDescent="0.25">
      <c r="A22" t="s">
        <v>50</v>
      </c>
      <c r="B22" s="11">
        <v>1.5972222222222224E-2</v>
      </c>
      <c r="C22" s="11">
        <v>3.4456018518518518E-2</v>
      </c>
      <c r="D22" s="11">
        <f t="shared" si="0"/>
        <v>1.8483796296296293E-2</v>
      </c>
      <c r="E22" s="11">
        <v>1.8055555555555557E-2</v>
      </c>
      <c r="F22" s="9">
        <f t="shared" si="1"/>
        <v>37</v>
      </c>
      <c r="G22" s="9">
        <v>2</v>
      </c>
      <c r="H22" s="9"/>
      <c r="I22" s="9">
        <f t="shared" si="2"/>
        <v>2</v>
      </c>
      <c r="J22" s="9">
        <v>22</v>
      </c>
      <c r="K22" s="11">
        <v>1.8483796296296293E-2</v>
      </c>
    </row>
    <row r="23" spans="1:11" x14ac:dyDescent="0.25">
      <c r="A23" t="s">
        <v>20</v>
      </c>
      <c r="B23" s="11">
        <v>9.0277777777777787E-3</v>
      </c>
      <c r="C23" s="11">
        <v>2.8923611111111108E-2</v>
      </c>
      <c r="D23" s="11">
        <f t="shared" si="0"/>
        <v>1.9895833333333328E-2</v>
      </c>
      <c r="E23" s="11">
        <v>1.9444444444444445E-2</v>
      </c>
      <c r="F23" s="9">
        <f t="shared" si="1"/>
        <v>39</v>
      </c>
      <c r="G23" s="9">
        <v>2</v>
      </c>
      <c r="H23" s="9"/>
      <c r="I23" s="9">
        <f t="shared" si="2"/>
        <v>2</v>
      </c>
      <c r="J23" s="9">
        <v>23</v>
      </c>
      <c r="K23" s="11">
        <v>1.9895833333333328E-2</v>
      </c>
    </row>
    <row r="24" spans="1:11" x14ac:dyDescent="0.25">
      <c r="A24" t="s">
        <v>33</v>
      </c>
      <c r="B24" s="11">
        <v>1.3194444444444444E-2</v>
      </c>
      <c r="C24" s="11">
        <v>3.2349537037037038E-2</v>
      </c>
      <c r="D24" s="11">
        <f t="shared" si="0"/>
        <v>1.9155092592592592E-2</v>
      </c>
      <c r="E24" s="11">
        <v>1.8379629629629628E-2</v>
      </c>
      <c r="F24" s="9">
        <f t="shared" si="1"/>
        <v>67</v>
      </c>
      <c r="G24" s="9">
        <v>2</v>
      </c>
      <c r="H24" s="9"/>
      <c r="I24" s="9">
        <f t="shared" si="2"/>
        <v>2</v>
      </c>
      <c r="J24" s="9">
        <v>18</v>
      </c>
      <c r="K24" s="11">
        <v>1.9155092592592592E-2</v>
      </c>
    </row>
    <row r="25" spans="1:11" x14ac:dyDescent="0.25">
      <c r="B25" s="11"/>
      <c r="C25" s="11"/>
      <c r="D25" s="11"/>
      <c r="E25" s="11"/>
      <c r="F25" s="9"/>
      <c r="G25" s="9"/>
      <c r="H25" s="9"/>
      <c r="I25" s="9"/>
      <c r="K25" s="11"/>
    </row>
    <row r="26" spans="1:11" x14ac:dyDescent="0.25">
      <c r="B26" s="11"/>
      <c r="C26" s="11"/>
      <c r="D26" s="11"/>
      <c r="E26" s="11"/>
      <c r="F26" s="9"/>
      <c r="G26" s="9"/>
      <c r="H26" s="9"/>
      <c r="I26" s="9"/>
      <c r="K26" s="11"/>
    </row>
    <row r="27" spans="1:11" x14ac:dyDescent="0.25">
      <c r="A27" s="5"/>
      <c r="B27" s="11"/>
      <c r="C27" s="11"/>
      <c r="D27" s="11"/>
      <c r="E27" s="11"/>
      <c r="F27" s="9"/>
      <c r="G27" s="9"/>
      <c r="H27" s="9"/>
      <c r="I27" s="9"/>
      <c r="K27" s="11"/>
    </row>
    <row r="28" spans="1:11" x14ac:dyDescent="0.25">
      <c r="A28" s="5"/>
      <c r="B28" s="11"/>
      <c r="C28" s="11"/>
      <c r="D28" s="11"/>
      <c r="E28" s="11"/>
      <c r="F28" s="9"/>
      <c r="G28" s="9"/>
      <c r="H28" s="9"/>
      <c r="I28" s="9"/>
      <c r="K28" s="11"/>
    </row>
    <row r="29" spans="1:11" x14ac:dyDescent="0.25">
      <c r="A29" s="40" t="s">
        <v>51</v>
      </c>
      <c r="B29" s="11"/>
      <c r="C29" s="11"/>
      <c r="D29" s="11"/>
      <c r="E29" s="11"/>
      <c r="F29" s="9"/>
      <c r="G29" s="9"/>
      <c r="H29" s="9"/>
      <c r="I29" s="9"/>
      <c r="K29" s="11"/>
    </row>
    <row r="30" spans="1:11" x14ac:dyDescent="0.25">
      <c r="A30" s="5" t="s">
        <v>52</v>
      </c>
      <c r="B30" s="11">
        <v>3.472222222222222E-3</v>
      </c>
      <c r="C30" s="11">
        <v>1.7858796296296296E-2</v>
      </c>
      <c r="D30" s="11">
        <f t="shared" ref="D30" si="4">C30-B30</f>
        <v>1.4386574074074074E-2</v>
      </c>
      <c r="E30" s="11"/>
      <c r="F30" s="9"/>
      <c r="G30" s="9"/>
      <c r="H30" s="9"/>
      <c r="I30" s="9"/>
      <c r="K30" s="11"/>
    </row>
    <row r="31" spans="1:11" x14ac:dyDescent="0.25">
      <c r="A31" s="5"/>
      <c r="B31" s="11"/>
      <c r="C31" s="11"/>
      <c r="D31" s="11"/>
      <c r="E31" s="11"/>
      <c r="F31" s="9"/>
      <c r="G31" s="9"/>
      <c r="H31" s="9"/>
      <c r="I31" s="9"/>
      <c r="K31" s="11"/>
    </row>
    <row r="32" spans="1:11" x14ac:dyDescent="0.25">
      <c r="B32" s="15"/>
      <c r="C32" s="15"/>
      <c r="D32" s="15"/>
      <c r="E32" s="15"/>
      <c r="F32" s="16"/>
      <c r="G32" s="16"/>
      <c r="H32" s="16"/>
      <c r="I32" s="16"/>
      <c r="K32" s="11"/>
    </row>
    <row r="33" spans="1:11" x14ac:dyDescent="0.25">
      <c r="A33" s="4" t="s">
        <v>21</v>
      </c>
      <c r="B33" s="15"/>
      <c r="C33" s="15"/>
      <c r="D33" s="15"/>
      <c r="E33" s="15"/>
      <c r="F33" s="16"/>
      <c r="G33" s="16"/>
      <c r="H33" s="16"/>
      <c r="I33" s="16"/>
      <c r="J33" s="9">
        <f>-SUM(J2:J27)</f>
        <v>-276</v>
      </c>
      <c r="K33" s="11"/>
    </row>
  </sheetData>
  <sortState ref="A2:K24">
    <sortCondition ref="F2:F24"/>
  </sortState>
  <printOptions gridLines="1"/>
  <pageMargins left="0.70866141732283472" right="0.70866141732283472" top="0.74803149606299213" bottom="0.74803149606299213" header="0.31496062992125984" footer="0.31496062992125984"/>
  <pageSetup scale="75" orientation="landscape" r:id="rId1"/>
  <headerFooter>
    <oddHeader>&amp;L17/10/12&amp;C&amp;20Bonser TT #1&amp;RHopelands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zoomScaleNormal="100" workbookViewId="0">
      <selection activeCell="B2" sqref="B2:B34"/>
    </sheetView>
  </sheetViews>
  <sheetFormatPr defaultRowHeight="15.75" x14ac:dyDescent="0.25"/>
  <cols>
    <col min="1" max="1" width="27.140625" style="4" customWidth="1"/>
    <col min="2" max="5" width="11.42578125" style="3" customWidth="1"/>
    <col min="6" max="6" width="11.42578125" style="8" customWidth="1"/>
    <col min="7" max="7" width="7.5703125" style="7" customWidth="1"/>
    <col min="8" max="8" width="8.140625" style="7" customWidth="1"/>
    <col min="9" max="9" width="12.85546875" style="8" customWidth="1"/>
    <col min="10" max="10" width="7.140625" style="9" customWidth="1"/>
    <col min="11" max="11" width="18.5703125" style="6" customWidth="1"/>
    <col min="12" max="12" width="20.5703125" customWidth="1"/>
  </cols>
  <sheetData>
    <row r="1" spans="1:13" s="1" customFormat="1" x14ac:dyDescent="0.25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4" t="s">
        <v>5</v>
      </c>
      <c r="G1" s="14" t="s">
        <v>6</v>
      </c>
      <c r="H1" s="14" t="s">
        <v>28</v>
      </c>
      <c r="I1" s="14" t="s">
        <v>19</v>
      </c>
      <c r="J1" s="9">
        <v>100</v>
      </c>
      <c r="K1" s="13" t="s">
        <v>18</v>
      </c>
    </row>
    <row r="2" spans="1:13" x14ac:dyDescent="0.25">
      <c r="A2" s="17"/>
      <c r="B2" s="11">
        <v>2.1527777777777781E-2</v>
      </c>
      <c r="C2" s="11">
        <v>0</v>
      </c>
      <c r="D2" s="11">
        <f t="shared" ref="D2:D34" si="0">C2-B2</f>
        <v>-2.1527777777777781E-2</v>
      </c>
      <c r="E2" s="11">
        <v>0</v>
      </c>
      <c r="F2" s="9" t="e">
        <f t="shared" ref="F2:F34" si="1">(HOUR(D2)*3600+MINUTE(D2)*60+SECOND(D2))-(HOUR(E2)*3600+MINUTE(E2)*60+SECOND(E2))</f>
        <v>#NUM!</v>
      </c>
      <c r="I2" s="9">
        <f t="shared" ref="I2:I10" si="2">SUM(G2:H2)</f>
        <v>0</v>
      </c>
      <c r="J2" s="9">
        <v>1</v>
      </c>
      <c r="K2" s="11">
        <f t="shared" ref="K2:K34" si="3">MIN(D2,E2)</f>
        <v>-2.1527777777777781E-2</v>
      </c>
      <c r="L2" s="4"/>
      <c r="M2" s="11"/>
    </row>
    <row r="3" spans="1:13" x14ac:dyDescent="0.25">
      <c r="A3" s="17"/>
      <c r="B3" s="11">
        <v>2.2222222222222223E-2</v>
      </c>
      <c r="C3" s="11">
        <v>0</v>
      </c>
      <c r="D3" s="11">
        <f t="shared" si="0"/>
        <v>-2.2222222222222223E-2</v>
      </c>
      <c r="E3" s="11">
        <v>0</v>
      </c>
      <c r="F3" s="9" t="e">
        <f t="shared" si="1"/>
        <v>#NUM!</v>
      </c>
      <c r="I3" s="9">
        <f t="shared" si="2"/>
        <v>0</v>
      </c>
      <c r="J3" s="9">
        <v>1</v>
      </c>
      <c r="K3" s="11">
        <f t="shared" si="3"/>
        <v>-2.2222222222222223E-2</v>
      </c>
      <c r="L3" s="4"/>
      <c r="M3" s="11"/>
    </row>
    <row r="4" spans="1:13" x14ac:dyDescent="0.25">
      <c r="A4" s="17"/>
      <c r="B4" s="11">
        <v>2.2916666666666669E-2</v>
      </c>
      <c r="C4" s="11">
        <v>0</v>
      </c>
      <c r="D4" s="11">
        <f t="shared" si="0"/>
        <v>-2.2916666666666669E-2</v>
      </c>
      <c r="E4" s="11">
        <v>0</v>
      </c>
      <c r="F4" s="9" t="e">
        <f t="shared" si="1"/>
        <v>#NUM!</v>
      </c>
      <c r="G4" s="9"/>
      <c r="H4" s="9"/>
      <c r="I4" s="9">
        <f t="shared" si="2"/>
        <v>0</v>
      </c>
      <c r="J4" s="9">
        <v>1</v>
      </c>
      <c r="K4" s="11">
        <f t="shared" si="3"/>
        <v>-2.2916666666666669E-2</v>
      </c>
      <c r="L4" s="4"/>
      <c r="M4" s="11"/>
    </row>
    <row r="5" spans="1:13" x14ac:dyDescent="0.25">
      <c r="A5" s="17"/>
      <c r="B5" s="11">
        <v>2.361111111111111E-2</v>
      </c>
      <c r="C5" s="11">
        <v>0</v>
      </c>
      <c r="D5" s="11">
        <f t="shared" si="0"/>
        <v>-2.361111111111111E-2</v>
      </c>
      <c r="E5" s="11">
        <v>0</v>
      </c>
      <c r="F5" s="9" t="e">
        <f t="shared" si="1"/>
        <v>#NUM!</v>
      </c>
      <c r="G5" s="9"/>
      <c r="H5" s="9"/>
      <c r="I5" s="9">
        <f t="shared" si="2"/>
        <v>0</v>
      </c>
      <c r="J5" s="9">
        <v>1</v>
      </c>
      <c r="K5" s="11">
        <f t="shared" si="3"/>
        <v>-2.361111111111111E-2</v>
      </c>
      <c r="L5" s="4"/>
      <c r="M5" s="11"/>
    </row>
    <row r="6" spans="1:13" x14ac:dyDescent="0.25">
      <c r="A6" s="17"/>
      <c r="B6" s="11">
        <v>2.4305555555555556E-2</v>
      </c>
      <c r="C6" s="11">
        <v>0</v>
      </c>
      <c r="D6" s="11">
        <f t="shared" si="0"/>
        <v>-2.4305555555555556E-2</v>
      </c>
      <c r="E6" s="11">
        <v>0</v>
      </c>
      <c r="F6" s="9" t="e">
        <f t="shared" si="1"/>
        <v>#NUM!</v>
      </c>
      <c r="I6" s="9">
        <f t="shared" si="2"/>
        <v>0</v>
      </c>
      <c r="J6" s="9">
        <v>1</v>
      </c>
      <c r="K6" s="11">
        <f t="shared" si="3"/>
        <v>-2.4305555555555556E-2</v>
      </c>
      <c r="L6" s="4"/>
      <c r="M6" s="11"/>
    </row>
    <row r="7" spans="1:13" x14ac:dyDescent="0.25">
      <c r="A7" s="17"/>
      <c r="B7" s="11">
        <v>2.4999999999999998E-2</v>
      </c>
      <c r="C7" s="11">
        <v>0</v>
      </c>
      <c r="D7" s="11">
        <f t="shared" si="0"/>
        <v>-2.4999999999999998E-2</v>
      </c>
      <c r="E7" s="11">
        <v>0</v>
      </c>
      <c r="F7" s="9" t="e">
        <f t="shared" si="1"/>
        <v>#NUM!</v>
      </c>
      <c r="I7" s="9">
        <f t="shared" si="2"/>
        <v>0</v>
      </c>
      <c r="J7" s="9">
        <v>1</v>
      </c>
      <c r="K7" s="11">
        <f t="shared" si="3"/>
        <v>-2.4999999999999998E-2</v>
      </c>
      <c r="L7" s="4"/>
      <c r="M7" s="11"/>
    </row>
    <row r="8" spans="1:13" x14ac:dyDescent="0.25">
      <c r="A8" s="17"/>
      <c r="B8" s="11">
        <v>2.5694444444444447E-2</v>
      </c>
      <c r="C8" s="11">
        <v>0</v>
      </c>
      <c r="D8" s="11">
        <f t="shared" si="0"/>
        <v>-2.5694444444444447E-2</v>
      </c>
      <c r="E8" s="11">
        <v>0</v>
      </c>
      <c r="F8" s="9" t="e">
        <f t="shared" si="1"/>
        <v>#NUM!</v>
      </c>
      <c r="I8" s="9">
        <f t="shared" si="2"/>
        <v>0</v>
      </c>
      <c r="J8" s="9">
        <v>1</v>
      </c>
      <c r="K8" s="11">
        <f t="shared" si="3"/>
        <v>-2.5694444444444447E-2</v>
      </c>
      <c r="L8" s="4"/>
      <c r="M8" s="11"/>
    </row>
    <row r="9" spans="1:13" x14ac:dyDescent="0.25">
      <c r="A9" s="17"/>
      <c r="B9" s="11">
        <v>2.6388888888888889E-2</v>
      </c>
      <c r="C9" s="11">
        <v>0</v>
      </c>
      <c r="D9" s="11">
        <f t="shared" si="0"/>
        <v>-2.6388888888888889E-2</v>
      </c>
      <c r="E9" s="11">
        <v>0</v>
      </c>
      <c r="F9" s="9" t="e">
        <f t="shared" si="1"/>
        <v>#NUM!</v>
      </c>
      <c r="G9" s="9"/>
      <c r="H9" s="9"/>
      <c r="I9" s="9">
        <f t="shared" si="2"/>
        <v>0</v>
      </c>
      <c r="J9" s="9">
        <v>1</v>
      </c>
      <c r="K9" s="11">
        <f t="shared" si="3"/>
        <v>-2.6388888888888889E-2</v>
      </c>
      <c r="L9" s="4"/>
      <c r="M9" s="11"/>
    </row>
    <row r="10" spans="1:13" x14ac:dyDescent="0.25">
      <c r="A10" s="17"/>
      <c r="B10" s="11">
        <v>2.7083333333333334E-2</v>
      </c>
      <c r="C10" s="11">
        <v>0</v>
      </c>
      <c r="D10" s="11">
        <f t="shared" si="0"/>
        <v>-2.7083333333333334E-2</v>
      </c>
      <c r="E10" s="11">
        <v>0</v>
      </c>
      <c r="F10" s="9" t="e">
        <f t="shared" si="1"/>
        <v>#NUM!</v>
      </c>
      <c r="G10" s="9"/>
      <c r="H10" s="9"/>
      <c r="I10" s="9">
        <f t="shared" si="2"/>
        <v>0</v>
      </c>
      <c r="J10" s="9">
        <v>1</v>
      </c>
      <c r="K10" s="11">
        <f t="shared" si="3"/>
        <v>-2.7083333333333334E-2</v>
      </c>
      <c r="L10" s="4"/>
      <c r="M10" s="11"/>
    </row>
    <row r="11" spans="1:13" x14ac:dyDescent="0.25">
      <c r="A11" s="17"/>
      <c r="B11" s="11">
        <v>2.7777777777777776E-2</v>
      </c>
      <c r="C11" s="11">
        <v>0</v>
      </c>
      <c r="D11" s="11">
        <f t="shared" si="0"/>
        <v>-2.7777777777777776E-2</v>
      </c>
      <c r="E11" s="11">
        <v>0</v>
      </c>
      <c r="F11" s="9" t="e">
        <f t="shared" si="1"/>
        <v>#NUM!</v>
      </c>
      <c r="G11" s="9"/>
      <c r="H11" s="9"/>
      <c r="I11" s="9">
        <v>0</v>
      </c>
      <c r="J11" s="9">
        <v>1</v>
      </c>
      <c r="K11" s="11">
        <f t="shared" si="3"/>
        <v>-2.7777777777777776E-2</v>
      </c>
      <c r="L11" s="4"/>
      <c r="M11" s="11"/>
    </row>
    <row r="12" spans="1:13" x14ac:dyDescent="0.25">
      <c r="A12" s="17"/>
      <c r="B12" s="11">
        <v>2.8472222222222222E-2</v>
      </c>
      <c r="C12" s="11">
        <v>0</v>
      </c>
      <c r="D12" s="11">
        <f t="shared" si="0"/>
        <v>-2.8472222222222222E-2</v>
      </c>
      <c r="E12" s="11">
        <v>0</v>
      </c>
      <c r="F12" s="9" t="e">
        <f t="shared" si="1"/>
        <v>#NUM!</v>
      </c>
      <c r="G12" s="9"/>
      <c r="I12" s="9">
        <f t="shared" ref="I12:I26" si="4">SUM(G12:H12)</f>
        <v>0</v>
      </c>
      <c r="J12" s="9">
        <v>1</v>
      </c>
      <c r="K12" s="11">
        <f t="shared" si="3"/>
        <v>-2.8472222222222222E-2</v>
      </c>
      <c r="L12" s="4"/>
      <c r="M12" s="11"/>
    </row>
    <row r="13" spans="1:13" x14ac:dyDescent="0.25">
      <c r="A13" s="17"/>
      <c r="B13" s="11">
        <v>2.9166666666666664E-2</v>
      </c>
      <c r="C13" s="11">
        <v>0</v>
      </c>
      <c r="D13" s="11">
        <f t="shared" si="0"/>
        <v>-2.9166666666666664E-2</v>
      </c>
      <c r="E13" s="11">
        <v>0</v>
      </c>
      <c r="F13" s="9" t="e">
        <f t="shared" si="1"/>
        <v>#NUM!</v>
      </c>
      <c r="G13" s="9"/>
      <c r="H13" s="9"/>
      <c r="I13" s="9">
        <f t="shared" si="4"/>
        <v>0</v>
      </c>
      <c r="J13" s="9">
        <v>1</v>
      </c>
      <c r="K13" s="11">
        <f t="shared" si="3"/>
        <v>-2.9166666666666664E-2</v>
      </c>
      <c r="L13" s="4"/>
      <c r="M13" s="11"/>
    </row>
    <row r="14" spans="1:13" x14ac:dyDescent="0.25">
      <c r="A14" s="17"/>
      <c r="B14" s="11">
        <v>2.9861111111111113E-2</v>
      </c>
      <c r="C14" s="11">
        <v>0</v>
      </c>
      <c r="D14" s="11">
        <f t="shared" si="0"/>
        <v>-2.9861111111111113E-2</v>
      </c>
      <c r="E14" s="11">
        <v>0</v>
      </c>
      <c r="F14" s="9" t="e">
        <f t="shared" si="1"/>
        <v>#NUM!</v>
      </c>
      <c r="G14" s="9"/>
      <c r="I14" s="9">
        <f t="shared" si="4"/>
        <v>0</v>
      </c>
      <c r="J14" s="9">
        <v>1</v>
      </c>
      <c r="K14" s="11">
        <f t="shared" si="3"/>
        <v>-2.9861111111111113E-2</v>
      </c>
      <c r="L14" s="4"/>
      <c r="M14" s="11"/>
    </row>
    <row r="15" spans="1:13" x14ac:dyDescent="0.25">
      <c r="A15" s="17"/>
      <c r="B15" s="11">
        <v>3.0555555555555555E-2</v>
      </c>
      <c r="C15" s="11">
        <v>0</v>
      </c>
      <c r="D15" s="11">
        <f t="shared" si="0"/>
        <v>-3.0555555555555555E-2</v>
      </c>
      <c r="E15" s="11">
        <v>0</v>
      </c>
      <c r="F15" s="9" t="e">
        <f t="shared" si="1"/>
        <v>#NUM!</v>
      </c>
      <c r="G15" s="9"/>
      <c r="H15" s="9"/>
      <c r="I15" s="9">
        <f t="shared" si="4"/>
        <v>0</v>
      </c>
      <c r="J15" s="9">
        <v>1</v>
      </c>
      <c r="K15" s="11">
        <f t="shared" si="3"/>
        <v>-3.0555555555555555E-2</v>
      </c>
      <c r="L15" s="4"/>
      <c r="M15" s="11"/>
    </row>
    <row r="16" spans="1:13" x14ac:dyDescent="0.25">
      <c r="A16" s="17"/>
      <c r="B16" s="11">
        <v>3.125E-2</v>
      </c>
      <c r="C16" s="11">
        <v>0</v>
      </c>
      <c r="D16" s="11">
        <f t="shared" si="0"/>
        <v>-3.125E-2</v>
      </c>
      <c r="E16" s="11">
        <v>0</v>
      </c>
      <c r="F16" s="9" t="e">
        <f t="shared" si="1"/>
        <v>#NUM!</v>
      </c>
      <c r="G16" s="9"/>
      <c r="I16" s="9">
        <f t="shared" si="4"/>
        <v>0</v>
      </c>
      <c r="J16" s="9">
        <v>1</v>
      </c>
      <c r="K16" s="11">
        <f t="shared" si="3"/>
        <v>-3.125E-2</v>
      </c>
      <c r="L16" s="4"/>
      <c r="M16" s="11"/>
    </row>
    <row r="17" spans="1:13" x14ac:dyDescent="0.25">
      <c r="A17" s="17"/>
      <c r="B17" s="11">
        <v>3.1944444444444449E-2</v>
      </c>
      <c r="C17" s="11">
        <v>0</v>
      </c>
      <c r="D17" s="11">
        <f t="shared" si="0"/>
        <v>-3.1944444444444449E-2</v>
      </c>
      <c r="E17" s="11">
        <v>0</v>
      </c>
      <c r="F17" s="9" t="e">
        <f t="shared" si="1"/>
        <v>#NUM!</v>
      </c>
      <c r="G17" s="9"/>
      <c r="H17" s="9"/>
      <c r="I17" s="9">
        <f t="shared" si="4"/>
        <v>0</v>
      </c>
      <c r="J17" s="9">
        <v>1</v>
      </c>
      <c r="K17" s="11">
        <f t="shared" si="3"/>
        <v>-3.1944444444444449E-2</v>
      </c>
      <c r="L17" s="4"/>
      <c r="M17" s="11"/>
    </row>
    <row r="18" spans="1:13" x14ac:dyDescent="0.25">
      <c r="A18" s="17"/>
      <c r="B18" s="11">
        <v>3.2638888888888891E-2</v>
      </c>
      <c r="C18" s="11">
        <v>0</v>
      </c>
      <c r="D18" s="11">
        <f t="shared" si="0"/>
        <v>-3.2638888888888891E-2</v>
      </c>
      <c r="E18" s="11">
        <v>0</v>
      </c>
      <c r="F18" s="9" t="e">
        <f t="shared" si="1"/>
        <v>#NUM!</v>
      </c>
      <c r="G18" s="9"/>
      <c r="H18" s="9"/>
      <c r="I18" s="9">
        <f t="shared" si="4"/>
        <v>0</v>
      </c>
      <c r="J18" s="9">
        <v>1</v>
      </c>
      <c r="K18" s="11">
        <f t="shared" si="3"/>
        <v>-3.2638888888888891E-2</v>
      </c>
      <c r="L18" s="4"/>
      <c r="M18" s="11"/>
    </row>
    <row r="19" spans="1:13" x14ac:dyDescent="0.25">
      <c r="A19" s="17"/>
      <c r="B19" s="11">
        <v>3.3333333333333333E-2</v>
      </c>
      <c r="C19" s="11">
        <v>0</v>
      </c>
      <c r="D19" s="11">
        <f t="shared" si="0"/>
        <v>-3.3333333333333333E-2</v>
      </c>
      <c r="E19" s="11">
        <v>0</v>
      </c>
      <c r="F19" s="9" t="e">
        <f t="shared" si="1"/>
        <v>#NUM!</v>
      </c>
      <c r="G19" s="9"/>
      <c r="H19" s="9"/>
      <c r="I19" s="9">
        <f t="shared" si="4"/>
        <v>0</v>
      </c>
      <c r="J19" s="9">
        <v>1</v>
      </c>
      <c r="K19" s="11">
        <f t="shared" si="3"/>
        <v>-3.3333333333333333E-2</v>
      </c>
      <c r="L19" s="4"/>
      <c r="M19" s="11"/>
    </row>
    <row r="20" spans="1:13" x14ac:dyDescent="0.25">
      <c r="A20" s="17"/>
      <c r="B20" s="11">
        <v>3.4027777777777775E-2</v>
      </c>
      <c r="C20" s="11">
        <v>0</v>
      </c>
      <c r="D20" s="11">
        <f t="shared" si="0"/>
        <v>-3.4027777777777775E-2</v>
      </c>
      <c r="E20" s="11">
        <v>0</v>
      </c>
      <c r="F20" s="9" t="e">
        <f t="shared" si="1"/>
        <v>#NUM!</v>
      </c>
      <c r="G20" s="9"/>
      <c r="I20" s="9">
        <f t="shared" si="4"/>
        <v>0</v>
      </c>
      <c r="J20" s="9">
        <v>1</v>
      </c>
      <c r="K20" s="11">
        <f t="shared" si="3"/>
        <v>-3.4027777777777775E-2</v>
      </c>
      <c r="L20" s="4"/>
      <c r="M20" s="11"/>
    </row>
    <row r="21" spans="1:13" x14ac:dyDescent="0.25">
      <c r="A21" s="17"/>
      <c r="B21" s="11">
        <v>3.4722222222222224E-2</v>
      </c>
      <c r="C21" s="11">
        <v>0</v>
      </c>
      <c r="D21" s="11">
        <f t="shared" si="0"/>
        <v>-3.4722222222222224E-2</v>
      </c>
      <c r="E21" s="11">
        <v>0</v>
      </c>
      <c r="F21" s="9" t="e">
        <f t="shared" si="1"/>
        <v>#NUM!</v>
      </c>
      <c r="G21" s="9"/>
      <c r="H21" s="9"/>
      <c r="I21" s="9">
        <f t="shared" si="4"/>
        <v>0</v>
      </c>
      <c r="J21" s="9">
        <v>1</v>
      </c>
      <c r="K21" s="11">
        <f t="shared" si="3"/>
        <v>-3.4722222222222224E-2</v>
      </c>
      <c r="L21" s="4"/>
      <c r="M21" s="11"/>
    </row>
    <row r="22" spans="1:13" x14ac:dyDescent="0.25">
      <c r="A22" s="17"/>
      <c r="B22" s="11">
        <v>3.5416666666666666E-2</v>
      </c>
      <c r="C22" s="11">
        <v>0</v>
      </c>
      <c r="D22" s="11">
        <f t="shared" si="0"/>
        <v>-3.5416666666666666E-2</v>
      </c>
      <c r="E22" s="11">
        <v>0</v>
      </c>
      <c r="F22" s="9" t="e">
        <f t="shared" si="1"/>
        <v>#NUM!</v>
      </c>
      <c r="G22" s="9"/>
      <c r="H22" s="9"/>
      <c r="I22" s="9">
        <f t="shared" si="4"/>
        <v>0</v>
      </c>
      <c r="J22" s="9">
        <v>1</v>
      </c>
      <c r="K22" s="11">
        <f t="shared" si="3"/>
        <v>-3.5416666666666666E-2</v>
      </c>
      <c r="L22" s="4"/>
      <c r="M22" s="11"/>
    </row>
    <row r="23" spans="1:13" x14ac:dyDescent="0.25">
      <c r="A23" s="17"/>
      <c r="B23" s="11">
        <v>3.6111111111111115E-2</v>
      </c>
      <c r="C23" s="11">
        <v>0</v>
      </c>
      <c r="D23" s="11">
        <f t="shared" si="0"/>
        <v>-3.6111111111111115E-2</v>
      </c>
      <c r="E23" s="11">
        <v>0</v>
      </c>
      <c r="F23" s="9" t="e">
        <f t="shared" si="1"/>
        <v>#NUM!</v>
      </c>
      <c r="G23" s="9"/>
      <c r="I23" s="9">
        <f t="shared" si="4"/>
        <v>0</v>
      </c>
      <c r="J23" s="9">
        <v>1</v>
      </c>
      <c r="K23" s="11">
        <f t="shared" si="3"/>
        <v>-3.6111111111111115E-2</v>
      </c>
      <c r="L23" s="4"/>
      <c r="M23" s="11"/>
    </row>
    <row r="24" spans="1:13" x14ac:dyDescent="0.25">
      <c r="A24" s="17"/>
      <c r="B24" s="11">
        <v>3.6805555555555557E-2</v>
      </c>
      <c r="C24" s="11">
        <v>0</v>
      </c>
      <c r="D24" s="11">
        <f t="shared" si="0"/>
        <v>-3.6805555555555557E-2</v>
      </c>
      <c r="E24" s="11">
        <v>0</v>
      </c>
      <c r="F24" s="9" t="e">
        <f t="shared" si="1"/>
        <v>#NUM!</v>
      </c>
      <c r="G24" s="9"/>
      <c r="H24" s="9"/>
      <c r="I24" s="9">
        <f t="shared" si="4"/>
        <v>0</v>
      </c>
      <c r="J24" s="9">
        <v>1</v>
      </c>
      <c r="K24" s="11">
        <f t="shared" si="3"/>
        <v>-3.6805555555555557E-2</v>
      </c>
      <c r="L24" s="4"/>
      <c r="M24" s="11"/>
    </row>
    <row r="25" spans="1:13" x14ac:dyDescent="0.25">
      <c r="A25" s="17"/>
      <c r="B25" s="11">
        <v>3.7499999999999999E-2</v>
      </c>
      <c r="C25" s="11">
        <v>0</v>
      </c>
      <c r="D25" s="11">
        <f t="shared" si="0"/>
        <v>-3.7499999999999999E-2</v>
      </c>
      <c r="E25" s="11">
        <v>0</v>
      </c>
      <c r="F25" s="9" t="e">
        <f t="shared" si="1"/>
        <v>#NUM!</v>
      </c>
      <c r="G25" s="9"/>
      <c r="H25" s="9"/>
      <c r="I25" s="9">
        <f t="shared" si="4"/>
        <v>0</v>
      </c>
      <c r="J25" s="9">
        <v>1</v>
      </c>
      <c r="K25" s="11">
        <f t="shared" si="3"/>
        <v>-3.7499999999999999E-2</v>
      </c>
      <c r="L25" s="4"/>
      <c r="M25" s="11"/>
    </row>
    <row r="26" spans="1:13" x14ac:dyDescent="0.25">
      <c r="A26" s="17"/>
      <c r="B26" s="11">
        <v>3.8194444444444441E-2</v>
      </c>
      <c r="C26" s="11">
        <v>0</v>
      </c>
      <c r="D26" s="11">
        <f t="shared" si="0"/>
        <v>-3.8194444444444441E-2</v>
      </c>
      <c r="E26" s="11">
        <v>0</v>
      </c>
      <c r="F26" s="9" t="e">
        <f t="shared" si="1"/>
        <v>#NUM!</v>
      </c>
      <c r="G26" s="9"/>
      <c r="H26" s="9"/>
      <c r="I26" s="9">
        <f t="shared" si="4"/>
        <v>0</v>
      </c>
      <c r="J26" s="9">
        <v>1</v>
      </c>
      <c r="K26" s="11">
        <f t="shared" si="3"/>
        <v>-3.8194444444444441E-2</v>
      </c>
      <c r="L26" s="4"/>
      <c r="M26" s="11"/>
    </row>
    <row r="27" spans="1:13" x14ac:dyDescent="0.25">
      <c r="A27" s="24"/>
      <c r="B27" s="11">
        <v>3.888888888888889E-2</v>
      </c>
      <c r="C27" s="11">
        <v>0</v>
      </c>
      <c r="D27" s="11">
        <f t="shared" si="0"/>
        <v>-3.888888888888889E-2</v>
      </c>
      <c r="E27" s="11">
        <v>0</v>
      </c>
      <c r="F27" s="9" t="e">
        <f t="shared" si="1"/>
        <v>#NUM!</v>
      </c>
      <c r="G27" s="9"/>
      <c r="H27" s="9"/>
      <c r="I27" s="9">
        <v>0</v>
      </c>
      <c r="J27" s="9">
        <v>1</v>
      </c>
      <c r="K27" s="11">
        <f t="shared" si="3"/>
        <v>-3.888888888888889E-2</v>
      </c>
      <c r="L27" s="4"/>
      <c r="M27" s="11"/>
    </row>
    <row r="28" spans="1:13" x14ac:dyDescent="0.25">
      <c r="A28" s="17"/>
      <c r="B28" s="11">
        <v>3.9583333333333331E-2</v>
      </c>
      <c r="C28" s="11">
        <v>0</v>
      </c>
      <c r="D28" s="11">
        <f t="shared" si="0"/>
        <v>-3.9583333333333331E-2</v>
      </c>
      <c r="E28" s="11">
        <v>0</v>
      </c>
      <c r="F28" s="9" t="e">
        <f t="shared" si="1"/>
        <v>#NUM!</v>
      </c>
      <c r="G28" s="9"/>
      <c r="H28" s="9"/>
      <c r="I28" s="9">
        <f>SUM(G28:H28)</f>
        <v>0</v>
      </c>
      <c r="J28" s="9">
        <v>1</v>
      </c>
      <c r="K28" s="11">
        <f t="shared" si="3"/>
        <v>-3.9583333333333331E-2</v>
      </c>
      <c r="L28" s="4"/>
      <c r="M28" s="11"/>
    </row>
    <row r="29" spans="1:13" x14ac:dyDescent="0.25">
      <c r="A29" s="17"/>
      <c r="B29" s="11">
        <v>4.027777777777778E-2</v>
      </c>
      <c r="C29" s="11">
        <v>0</v>
      </c>
      <c r="D29" s="11">
        <f t="shared" si="0"/>
        <v>-4.027777777777778E-2</v>
      </c>
      <c r="E29" s="11">
        <v>0</v>
      </c>
      <c r="F29" s="9" t="e">
        <f t="shared" si="1"/>
        <v>#NUM!</v>
      </c>
      <c r="G29" s="9"/>
      <c r="I29" s="9">
        <f>SUM(G29:H29)</f>
        <v>0</v>
      </c>
      <c r="J29" s="9">
        <v>1</v>
      </c>
      <c r="K29" s="11">
        <f t="shared" si="3"/>
        <v>-4.027777777777778E-2</v>
      </c>
      <c r="L29" s="4"/>
      <c r="M29" s="11"/>
    </row>
    <row r="30" spans="1:13" x14ac:dyDescent="0.25">
      <c r="A30" s="17"/>
      <c r="B30" s="11">
        <v>4.0972222222222222E-2</v>
      </c>
      <c r="C30" s="11">
        <v>0</v>
      </c>
      <c r="D30" s="11">
        <f t="shared" si="0"/>
        <v>-4.0972222222222222E-2</v>
      </c>
      <c r="E30" s="11">
        <v>0</v>
      </c>
      <c r="F30" s="9" t="e">
        <f t="shared" si="1"/>
        <v>#NUM!</v>
      </c>
      <c r="G30" s="9"/>
      <c r="H30" s="9"/>
      <c r="I30" s="9">
        <f>SUM(G30:H30)</f>
        <v>0</v>
      </c>
      <c r="J30" s="9">
        <v>1</v>
      </c>
      <c r="K30" s="11">
        <f t="shared" si="3"/>
        <v>-4.0972222222222222E-2</v>
      </c>
      <c r="L30" s="4"/>
      <c r="M30" s="11"/>
    </row>
    <row r="31" spans="1:13" x14ac:dyDescent="0.25">
      <c r="A31" s="24"/>
      <c r="B31" s="11">
        <v>4.1666666666666664E-2</v>
      </c>
      <c r="C31" s="11">
        <v>0</v>
      </c>
      <c r="D31" s="11">
        <f t="shared" si="0"/>
        <v>-4.1666666666666664E-2</v>
      </c>
      <c r="E31" s="11">
        <v>0</v>
      </c>
      <c r="F31" s="9" t="e">
        <f t="shared" si="1"/>
        <v>#NUM!</v>
      </c>
      <c r="G31" s="9"/>
      <c r="H31" s="9"/>
      <c r="I31" s="9">
        <v>0</v>
      </c>
      <c r="J31" s="9">
        <v>1</v>
      </c>
      <c r="K31" s="11">
        <f t="shared" si="3"/>
        <v>-4.1666666666666664E-2</v>
      </c>
      <c r="L31" s="4"/>
      <c r="M31" s="11"/>
    </row>
    <row r="32" spans="1:13" x14ac:dyDescent="0.25">
      <c r="A32" s="17"/>
      <c r="B32" s="11">
        <v>4.2361111111111106E-2</v>
      </c>
      <c r="C32" s="11">
        <v>0</v>
      </c>
      <c r="D32" s="11">
        <f t="shared" si="0"/>
        <v>-4.2361111111111106E-2</v>
      </c>
      <c r="E32" s="11">
        <v>0</v>
      </c>
      <c r="F32" s="9" t="e">
        <f t="shared" si="1"/>
        <v>#NUM!</v>
      </c>
      <c r="G32" s="9"/>
      <c r="I32" s="9">
        <f>SUM(G32:H32)</f>
        <v>0</v>
      </c>
      <c r="J32" s="9">
        <v>1</v>
      </c>
      <c r="K32" s="11">
        <f t="shared" si="3"/>
        <v>-4.2361111111111106E-2</v>
      </c>
      <c r="L32" s="5"/>
      <c r="M32" s="11"/>
    </row>
    <row r="33" spans="1:13" x14ac:dyDescent="0.25">
      <c r="A33" s="17"/>
      <c r="B33" s="11">
        <v>4.3055555555555562E-2</v>
      </c>
      <c r="C33" s="11">
        <v>0</v>
      </c>
      <c r="D33" s="11">
        <f t="shared" si="0"/>
        <v>-4.3055555555555562E-2</v>
      </c>
      <c r="E33" s="11">
        <v>0</v>
      </c>
      <c r="F33" s="9" t="e">
        <f t="shared" si="1"/>
        <v>#NUM!</v>
      </c>
      <c r="G33" s="9"/>
      <c r="I33" s="9">
        <f>SUM(G33:H33)</f>
        <v>0</v>
      </c>
      <c r="J33" s="9">
        <v>1</v>
      </c>
      <c r="K33" s="11">
        <f t="shared" si="3"/>
        <v>-4.3055555555555562E-2</v>
      </c>
      <c r="L33" s="4"/>
      <c r="M33" s="11"/>
    </row>
    <row r="34" spans="1:13" x14ac:dyDescent="0.25">
      <c r="A34" s="17"/>
      <c r="B34" s="11">
        <v>4.3750000000000004E-2</v>
      </c>
      <c r="C34" s="11">
        <v>0</v>
      </c>
      <c r="D34" s="11">
        <f t="shared" si="0"/>
        <v>-4.3750000000000004E-2</v>
      </c>
      <c r="E34" s="11">
        <v>0</v>
      </c>
      <c r="F34" s="9" t="e">
        <f t="shared" si="1"/>
        <v>#NUM!</v>
      </c>
      <c r="G34" s="9"/>
      <c r="H34" s="9"/>
      <c r="I34" s="9">
        <f>SUM(G34:H34)</f>
        <v>0</v>
      </c>
      <c r="J34" s="9">
        <v>1</v>
      </c>
      <c r="K34" s="11">
        <f t="shared" si="3"/>
        <v>-4.3750000000000004E-2</v>
      </c>
      <c r="L34" s="4"/>
      <c r="M34" s="11"/>
    </row>
    <row r="35" spans="1:13" x14ac:dyDescent="0.25">
      <c r="A35" s="17"/>
      <c r="L35" s="4"/>
      <c r="M35" s="11"/>
    </row>
    <row r="36" spans="1:13" x14ac:dyDescent="0.25">
      <c r="A36" s="25" t="s">
        <v>29</v>
      </c>
      <c r="L36" s="4"/>
      <c r="M36" s="11"/>
    </row>
    <row r="37" spans="1:13" x14ac:dyDescent="0.25">
      <c r="A37" s="17"/>
      <c r="B37" s="11">
        <v>6.9444444444444447E-4</v>
      </c>
      <c r="C37" s="11">
        <v>0</v>
      </c>
      <c r="D37" s="11">
        <f>C37-B37</f>
        <v>-6.9444444444444447E-4</v>
      </c>
      <c r="E37" s="11">
        <v>0</v>
      </c>
      <c r="F37" s="9" t="e">
        <f>(HOUR(D37)*3600+MINUTE(D37)*60+SECOND(D37))-(HOUR(E37)*3600+MINUTE(E37)*60+SECOND(E37))</f>
        <v>#NUM!</v>
      </c>
      <c r="K37" s="11">
        <f>MIN(D37,E37)</f>
        <v>-6.9444444444444447E-4</v>
      </c>
      <c r="L37" s="4"/>
      <c r="M37" s="11"/>
    </row>
    <row r="38" spans="1:13" x14ac:dyDescent="0.25">
      <c r="A38" s="17"/>
      <c r="B38" s="11">
        <v>1.3888888888888889E-3</v>
      </c>
      <c r="C38" s="11">
        <v>0</v>
      </c>
      <c r="D38" s="11">
        <f>C38-B38</f>
        <v>-1.3888888888888889E-3</v>
      </c>
      <c r="E38" s="11">
        <v>0</v>
      </c>
      <c r="F38" s="9" t="e">
        <f>(HOUR(D38)*3600+MINUTE(D38)*60+SECOND(D38))-(HOUR(E38)*3600+MINUTE(E38)*60+SECOND(E38))</f>
        <v>#NUM!</v>
      </c>
      <c r="K38" s="11">
        <f>MIN(D38,E38)</f>
        <v>-1.3888888888888889E-3</v>
      </c>
      <c r="L38" s="4"/>
      <c r="M38" s="11"/>
    </row>
    <row r="39" spans="1:13" x14ac:dyDescent="0.25">
      <c r="L39" s="4"/>
      <c r="M39" s="11"/>
    </row>
    <row r="40" spans="1:13" x14ac:dyDescent="0.25">
      <c r="L40" s="4"/>
      <c r="M40" s="11"/>
    </row>
    <row r="41" spans="1:13" x14ac:dyDescent="0.25">
      <c r="A41" s="4" t="s">
        <v>21</v>
      </c>
      <c r="L41" s="4"/>
      <c r="M41" s="11"/>
    </row>
    <row r="42" spans="1:13" x14ac:dyDescent="0.25">
      <c r="L42" s="4"/>
      <c r="M42" s="11"/>
    </row>
    <row r="43" spans="1:13" x14ac:dyDescent="0.25">
      <c r="L43" s="4"/>
      <c r="M43" s="11"/>
    </row>
    <row r="44" spans="1:13" x14ac:dyDescent="0.25">
      <c r="L44" s="4"/>
      <c r="M44" s="11"/>
    </row>
    <row r="45" spans="1:13" x14ac:dyDescent="0.25">
      <c r="L45" s="4"/>
      <c r="M45" s="11"/>
    </row>
    <row r="46" spans="1:13" x14ac:dyDescent="0.25">
      <c r="L46" s="4"/>
      <c r="M46" s="11"/>
    </row>
    <row r="47" spans="1:13" x14ac:dyDescent="0.25">
      <c r="L47" s="4"/>
      <c r="M47" s="11"/>
    </row>
    <row r="48" spans="1:13" x14ac:dyDescent="0.25">
      <c r="L48" s="4"/>
      <c r="M48" s="11"/>
    </row>
    <row r="49" spans="12:13" x14ac:dyDescent="0.25">
      <c r="L49" s="4"/>
      <c r="M49" s="11"/>
    </row>
    <row r="50" spans="12:13" x14ac:dyDescent="0.25">
      <c r="L50" s="4"/>
      <c r="M50" s="11"/>
    </row>
    <row r="51" spans="12:13" x14ac:dyDescent="0.25">
      <c r="L51" s="4"/>
      <c r="M51" s="11"/>
    </row>
    <row r="52" spans="12:13" x14ac:dyDescent="0.25">
      <c r="L52" s="4"/>
      <c r="M52" s="11"/>
    </row>
    <row r="53" spans="12:13" x14ac:dyDescent="0.25">
      <c r="L53" s="4"/>
      <c r="M53" s="11"/>
    </row>
    <row r="54" spans="12:13" x14ac:dyDescent="0.25">
      <c r="L54" s="4"/>
      <c r="M54" s="11"/>
    </row>
    <row r="55" spans="12:13" x14ac:dyDescent="0.25">
      <c r="M55" s="11"/>
    </row>
    <row r="56" spans="12:13" x14ac:dyDescent="0.25">
      <c r="L56" s="4"/>
      <c r="M56" s="11"/>
    </row>
    <row r="57" spans="12:13" x14ac:dyDescent="0.25">
      <c r="M57" s="11"/>
    </row>
    <row r="58" spans="12:13" x14ac:dyDescent="0.25">
      <c r="M58" s="11"/>
    </row>
    <row r="59" spans="12:13" x14ac:dyDescent="0.25">
      <c r="M59" s="11"/>
    </row>
    <row r="60" spans="12:13" x14ac:dyDescent="0.25">
      <c r="M60" s="11"/>
    </row>
    <row r="61" spans="12:13" x14ac:dyDescent="0.25">
      <c r="M61" s="11"/>
    </row>
    <row r="62" spans="12:13" x14ac:dyDescent="0.25">
      <c r="M62" s="11"/>
    </row>
    <row r="63" spans="12:13" x14ac:dyDescent="0.25">
      <c r="M63" s="11"/>
    </row>
    <row r="72" spans="13:13" x14ac:dyDescent="0.25">
      <c r="M72" s="6"/>
    </row>
  </sheetData>
  <printOptions gridLines="1"/>
  <pageMargins left="0.70866141732283472" right="0.70866141732283472" top="0.74803149606299213" bottom="0.74803149606299213" header="0.31496062992125984" footer="0.31496062992125984"/>
  <pageSetup scale="78" orientation="landscape" r:id="rId1"/>
  <headerFooter>
    <oddHeader>&amp;L21/12/2011&amp;C&amp;20Bonser Series TT 2011&amp;RHopelands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5"/>
  <sheetViews>
    <sheetView tabSelected="1" zoomScaleNormal="100" workbookViewId="0">
      <pane ySplit="645" activePane="bottomLeft"/>
      <selection activeCell="E1" sqref="E1:L1048576"/>
      <selection pane="bottomLeft" activeCell="L44" sqref="L2:L44"/>
    </sheetView>
  </sheetViews>
  <sheetFormatPr defaultRowHeight="15" outlineLevelRow="1" outlineLevelCol="1" x14ac:dyDescent="0.25"/>
  <cols>
    <col min="1" max="1" width="40" customWidth="1"/>
    <col min="2" max="2" width="12.7109375" style="7" customWidth="1"/>
    <col min="3" max="3" width="11.42578125" style="6" customWidth="1"/>
    <col min="4" max="4" width="12" style="10" customWidth="1"/>
    <col min="5" max="5" width="9.140625" style="10" customWidth="1" outlineLevel="1"/>
    <col min="6" max="8" width="9.140625" customWidth="1" outlineLevel="1"/>
    <col min="9" max="10" width="9.140625" style="39" customWidth="1" outlineLevel="1"/>
    <col min="11" max="12" width="9.140625" customWidth="1" outlineLevel="1"/>
    <col min="13" max="14" width="9.140625" customWidth="1"/>
    <col min="15" max="15" width="3.7109375" style="10" hidden="1" customWidth="1"/>
    <col min="16" max="16" width="15" customWidth="1"/>
    <col min="17" max="17" width="12.28515625" customWidth="1"/>
  </cols>
  <sheetData>
    <row r="1" spans="1:17" ht="15.75" x14ac:dyDescent="0.25">
      <c r="A1" s="1" t="s">
        <v>0</v>
      </c>
      <c r="B1" s="26" t="s">
        <v>31</v>
      </c>
      <c r="C1" s="2" t="s">
        <v>4</v>
      </c>
      <c r="D1" s="1" t="s">
        <v>30</v>
      </c>
      <c r="E1" s="1" t="s">
        <v>8</v>
      </c>
      <c r="F1" s="1" t="s">
        <v>9</v>
      </c>
      <c r="G1" s="1" t="s">
        <v>10</v>
      </c>
      <c r="H1" s="1" t="s">
        <v>11</v>
      </c>
      <c r="I1" s="37" t="s">
        <v>12</v>
      </c>
      <c r="J1" s="37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>
        <v>1</v>
      </c>
      <c r="P1" s="18"/>
      <c r="Q1" s="11"/>
    </row>
    <row r="2" spans="1:17" s="1" customFormat="1" ht="15.75" x14ac:dyDescent="0.25">
      <c r="A2" t="s">
        <v>53</v>
      </c>
      <c r="B2" s="9">
        <f t="shared" ref="B2:B44" si="0">RANK(D2,$D$2:$D$57)</f>
        <v>1</v>
      </c>
      <c r="C2" s="27">
        <v>2.1261574074074075E-2</v>
      </c>
      <c r="D2" s="9">
        <f t="shared" ref="D2:D44" si="1">SUM(E2:N2)</f>
        <v>50</v>
      </c>
      <c r="E2" s="9">
        <v>2</v>
      </c>
      <c r="F2" s="7">
        <v>10</v>
      </c>
      <c r="G2" s="7">
        <v>6</v>
      </c>
      <c r="H2" s="7">
        <v>10</v>
      </c>
      <c r="I2" s="38">
        <v>2</v>
      </c>
      <c r="J2" s="38">
        <v>8</v>
      </c>
      <c r="K2" s="7">
        <v>2</v>
      </c>
      <c r="L2" s="7">
        <v>10</v>
      </c>
      <c r="M2" s="7"/>
      <c r="N2" s="7"/>
      <c r="O2" s="8"/>
      <c r="P2" s="18"/>
      <c r="Q2" s="11"/>
    </row>
    <row r="3" spans="1:17" s="1" customFormat="1" ht="15.75" x14ac:dyDescent="0.25">
      <c r="A3" s="43" t="s">
        <v>32</v>
      </c>
      <c r="B3" s="9">
        <f t="shared" si="0"/>
        <v>2</v>
      </c>
      <c r="C3" s="27">
        <v>1.5266203703703705E-2</v>
      </c>
      <c r="D3" s="9">
        <f t="shared" si="1"/>
        <v>42</v>
      </c>
      <c r="E3" s="9">
        <v>4</v>
      </c>
      <c r="F3" s="7">
        <v>6</v>
      </c>
      <c r="G3" s="7">
        <v>6</v>
      </c>
      <c r="H3" s="7">
        <v>7</v>
      </c>
      <c r="I3" s="38">
        <v>5</v>
      </c>
      <c r="J3" s="38">
        <v>3</v>
      </c>
      <c r="K3" s="7">
        <v>5</v>
      </c>
      <c r="L3" s="7">
        <v>6</v>
      </c>
      <c r="M3" s="7"/>
      <c r="N3" s="7"/>
      <c r="O3" s="1">
        <v>21</v>
      </c>
      <c r="P3" s="18"/>
      <c r="Q3" s="11"/>
    </row>
    <row r="4" spans="1:17" ht="15.75" x14ac:dyDescent="0.25">
      <c r="A4" t="s">
        <v>83</v>
      </c>
      <c r="B4" s="9">
        <f t="shared" si="0"/>
        <v>4</v>
      </c>
      <c r="C4" s="27">
        <v>1.6701388888888887E-2</v>
      </c>
      <c r="D4" s="9">
        <f t="shared" si="1"/>
        <v>33</v>
      </c>
      <c r="E4" s="9">
        <v>7</v>
      </c>
      <c r="F4" s="7">
        <v>9</v>
      </c>
      <c r="G4" s="7">
        <v>8</v>
      </c>
      <c r="H4" s="7">
        <v>3</v>
      </c>
      <c r="I4" s="38">
        <v>2</v>
      </c>
      <c r="J4" s="38">
        <v>2</v>
      </c>
      <c r="K4" s="7">
        <v>2</v>
      </c>
      <c r="L4" s="7"/>
      <c r="M4" s="7"/>
      <c r="N4" s="7"/>
      <c r="O4" s="8"/>
      <c r="P4" s="18"/>
      <c r="Q4" s="11"/>
    </row>
    <row r="5" spans="1:17" ht="15.75" x14ac:dyDescent="0.25">
      <c r="A5" t="s">
        <v>42</v>
      </c>
      <c r="B5" s="9">
        <f t="shared" si="0"/>
        <v>6</v>
      </c>
      <c r="C5" s="27">
        <v>1.5925925925925927E-2</v>
      </c>
      <c r="D5" s="9">
        <f t="shared" si="1"/>
        <v>30</v>
      </c>
      <c r="E5" s="9">
        <v>11</v>
      </c>
      <c r="F5" s="7">
        <v>4</v>
      </c>
      <c r="G5" s="7">
        <v>2</v>
      </c>
      <c r="H5" s="7">
        <v>3</v>
      </c>
      <c r="I5" s="38">
        <v>2</v>
      </c>
      <c r="J5" s="38">
        <v>4</v>
      </c>
      <c r="K5" s="7">
        <v>2</v>
      </c>
      <c r="L5" s="7">
        <v>2</v>
      </c>
      <c r="M5" s="7"/>
      <c r="N5" s="7"/>
      <c r="O5" s="8"/>
      <c r="P5" s="43"/>
      <c r="Q5" s="43"/>
    </row>
    <row r="6" spans="1:17" ht="15.75" x14ac:dyDescent="0.25">
      <c r="A6" t="s">
        <v>33</v>
      </c>
      <c r="B6" s="9">
        <f t="shared" si="0"/>
        <v>3</v>
      </c>
      <c r="C6" s="27">
        <v>1.7395833333333336E-2</v>
      </c>
      <c r="D6" s="9">
        <f t="shared" si="1"/>
        <v>40</v>
      </c>
      <c r="E6" s="7">
        <v>2</v>
      </c>
      <c r="F6" s="7">
        <v>2</v>
      </c>
      <c r="G6" s="7">
        <v>10</v>
      </c>
      <c r="H6" s="7">
        <v>7</v>
      </c>
      <c r="I6" s="38">
        <v>2</v>
      </c>
      <c r="J6" s="38">
        <v>2</v>
      </c>
      <c r="K6" s="7">
        <v>10</v>
      </c>
      <c r="L6" s="7">
        <v>5</v>
      </c>
      <c r="M6" s="7"/>
      <c r="N6" s="7"/>
      <c r="P6" s="18"/>
      <c r="Q6" s="11"/>
    </row>
    <row r="7" spans="1:17" ht="15.75" x14ac:dyDescent="0.25">
      <c r="A7" s="43" t="s">
        <v>45</v>
      </c>
      <c r="B7" s="9">
        <f t="shared" si="0"/>
        <v>9</v>
      </c>
      <c r="C7" s="27">
        <v>1.5879629629629629E-2</v>
      </c>
      <c r="D7" s="9">
        <f t="shared" si="1"/>
        <v>27</v>
      </c>
      <c r="E7" s="7">
        <v>2</v>
      </c>
      <c r="F7" s="7">
        <v>3</v>
      </c>
      <c r="G7" s="7">
        <v>7</v>
      </c>
      <c r="H7" s="7">
        <v>10</v>
      </c>
      <c r="I7" s="38">
        <v>3</v>
      </c>
      <c r="J7" s="38"/>
      <c r="K7" s="7">
        <v>2</v>
      </c>
      <c r="L7" s="7"/>
      <c r="M7" s="7"/>
      <c r="N7" s="7"/>
      <c r="P7" s="43"/>
      <c r="Q7" s="43"/>
    </row>
    <row r="8" spans="1:17" ht="15.75" x14ac:dyDescent="0.25">
      <c r="A8" t="s">
        <v>38</v>
      </c>
      <c r="B8" s="9">
        <f t="shared" si="0"/>
        <v>5</v>
      </c>
      <c r="C8" s="27">
        <v>1.9074074074074073E-2</v>
      </c>
      <c r="D8" s="9">
        <f t="shared" si="1"/>
        <v>32</v>
      </c>
      <c r="E8" s="9">
        <v>2</v>
      </c>
      <c r="F8" s="7">
        <v>2</v>
      </c>
      <c r="G8" s="7">
        <v>7</v>
      </c>
      <c r="H8" s="7">
        <v>2</v>
      </c>
      <c r="I8" s="38">
        <v>6</v>
      </c>
      <c r="J8" s="38">
        <v>5</v>
      </c>
      <c r="K8" s="7">
        <v>4</v>
      </c>
      <c r="L8" s="7">
        <v>4</v>
      </c>
      <c r="M8" s="7"/>
      <c r="N8" s="7"/>
      <c r="P8" s="18"/>
      <c r="Q8" s="11"/>
    </row>
    <row r="9" spans="1:17" ht="15.75" x14ac:dyDescent="0.25">
      <c r="A9" s="43" t="s">
        <v>22</v>
      </c>
      <c r="B9" s="9">
        <f t="shared" si="0"/>
        <v>8</v>
      </c>
      <c r="C9" s="27">
        <v>1.6122685185185184E-2</v>
      </c>
      <c r="D9" s="9">
        <f t="shared" si="1"/>
        <v>28</v>
      </c>
      <c r="E9" s="9">
        <v>2</v>
      </c>
      <c r="F9" s="7">
        <v>8</v>
      </c>
      <c r="G9" s="7">
        <v>2</v>
      </c>
      <c r="H9" s="7"/>
      <c r="I9" s="38">
        <v>5</v>
      </c>
      <c r="J9" s="38">
        <v>7</v>
      </c>
      <c r="K9" s="7">
        <v>2</v>
      </c>
      <c r="L9" s="7">
        <v>2</v>
      </c>
      <c r="M9" s="7"/>
      <c r="N9" s="7"/>
      <c r="O9" s="1">
        <v>19</v>
      </c>
      <c r="P9" s="43"/>
      <c r="Q9" s="43"/>
    </row>
    <row r="10" spans="1:17" ht="15.75" x14ac:dyDescent="0.25">
      <c r="A10" s="43" t="s">
        <v>43</v>
      </c>
      <c r="B10" s="9">
        <f t="shared" si="0"/>
        <v>11</v>
      </c>
      <c r="C10" s="27">
        <v>1.7731481481481483E-2</v>
      </c>
      <c r="D10" s="9">
        <f t="shared" si="1"/>
        <v>23</v>
      </c>
      <c r="E10" s="7">
        <v>9</v>
      </c>
      <c r="F10" s="7">
        <v>6</v>
      </c>
      <c r="G10" s="7">
        <v>2</v>
      </c>
      <c r="H10" s="7">
        <v>2</v>
      </c>
      <c r="I10" s="38">
        <v>2</v>
      </c>
      <c r="J10" s="38"/>
      <c r="K10" s="7">
        <v>2</v>
      </c>
      <c r="L10" s="7"/>
      <c r="M10" s="7"/>
      <c r="N10" s="7"/>
      <c r="P10" s="18"/>
      <c r="Q10" s="11"/>
    </row>
    <row r="11" spans="1:17" ht="15.75" x14ac:dyDescent="0.25">
      <c r="A11" t="s">
        <v>24</v>
      </c>
      <c r="B11" s="9">
        <f t="shared" si="0"/>
        <v>9</v>
      </c>
      <c r="C11" s="27">
        <v>1.6134259259259261E-2</v>
      </c>
      <c r="D11" s="9">
        <f t="shared" si="1"/>
        <v>27</v>
      </c>
      <c r="E11" s="7">
        <v>2</v>
      </c>
      <c r="F11" s="7">
        <v>4</v>
      </c>
      <c r="G11" s="7">
        <v>2</v>
      </c>
      <c r="H11" s="7"/>
      <c r="I11" s="38">
        <v>2</v>
      </c>
      <c r="J11" s="38">
        <v>9</v>
      </c>
      <c r="K11" s="7">
        <v>2</v>
      </c>
      <c r="L11" s="7">
        <v>6</v>
      </c>
      <c r="M11" s="7"/>
      <c r="N11" s="7"/>
      <c r="P11" s="18"/>
      <c r="Q11" s="11"/>
    </row>
    <row r="12" spans="1:17" ht="15.75" x14ac:dyDescent="0.25">
      <c r="A12" t="s">
        <v>26</v>
      </c>
      <c r="B12" s="9">
        <f t="shared" si="0"/>
        <v>16</v>
      </c>
      <c r="C12" s="27">
        <v>1.6516203703703703E-2</v>
      </c>
      <c r="D12" s="9">
        <f t="shared" si="1"/>
        <v>19</v>
      </c>
      <c r="E12" s="9">
        <v>8</v>
      </c>
      <c r="F12" s="7">
        <v>2</v>
      </c>
      <c r="G12" s="7">
        <v>2</v>
      </c>
      <c r="H12" s="7">
        <v>2</v>
      </c>
      <c r="I12" s="38">
        <v>3</v>
      </c>
      <c r="J12" s="38">
        <v>2</v>
      </c>
      <c r="K12" s="7"/>
      <c r="L12" s="7"/>
      <c r="M12" s="7"/>
      <c r="N12" s="7"/>
      <c r="O12" s="10">
        <v>22</v>
      </c>
      <c r="P12" s="43"/>
      <c r="Q12" s="43"/>
    </row>
    <row r="13" spans="1:17" ht="15.75" x14ac:dyDescent="0.25">
      <c r="A13" s="43" t="s">
        <v>34</v>
      </c>
      <c r="B13" s="9">
        <f t="shared" si="0"/>
        <v>13</v>
      </c>
      <c r="C13" s="27">
        <v>1.7164351851851851E-2</v>
      </c>
      <c r="D13" s="9">
        <f t="shared" si="1"/>
        <v>20</v>
      </c>
      <c r="E13" s="9">
        <v>5</v>
      </c>
      <c r="F13" s="7"/>
      <c r="G13" s="7">
        <v>9</v>
      </c>
      <c r="H13" s="7">
        <v>2</v>
      </c>
      <c r="I13" s="38"/>
      <c r="J13" s="38">
        <v>2</v>
      </c>
      <c r="K13" s="7">
        <v>2</v>
      </c>
      <c r="L13" s="7"/>
      <c r="M13" s="7"/>
      <c r="N13" s="7"/>
      <c r="O13" s="1"/>
      <c r="P13" s="18"/>
      <c r="Q13" s="11"/>
    </row>
    <row r="14" spans="1:17" ht="15.75" x14ac:dyDescent="0.25">
      <c r="A14" s="43" t="s">
        <v>36</v>
      </c>
      <c r="B14" s="9">
        <f t="shared" si="0"/>
        <v>13</v>
      </c>
      <c r="C14" s="27">
        <v>1.6574074074074074E-2</v>
      </c>
      <c r="D14" s="9">
        <f t="shared" si="1"/>
        <v>20</v>
      </c>
      <c r="E14" s="9">
        <v>4</v>
      </c>
      <c r="F14" s="7">
        <v>7</v>
      </c>
      <c r="G14" s="7"/>
      <c r="H14" s="7"/>
      <c r="I14" s="38">
        <v>7</v>
      </c>
      <c r="J14" s="38"/>
      <c r="K14" s="7"/>
      <c r="L14" s="7">
        <v>2</v>
      </c>
      <c r="M14" s="7"/>
      <c r="N14" s="7"/>
      <c r="O14" s="1">
        <v>13</v>
      </c>
      <c r="P14" s="18"/>
      <c r="Q14" s="11"/>
    </row>
    <row r="15" spans="1:17" ht="15.75" x14ac:dyDescent="0.25">
      <c r="A15" s="43" t="s">
        <v>40</v>
      </c>
      <c r="B15" s="9">
        <f t="shared" si="0"/>
        <v>7</v>
      </c>
      <c r="C15" s="27">
        <v>1.7916666666666668E-2</v>
      </c>
      <c r="D15" s="9">
        <f t="shared" si="1"/>
        <v>29</v>
      </c>
      <c r="E15" s="7">
        <v>6</v>
      </c>
      <c r="F15" s="7">
        <v>2</v>
      </c>
      <c r="G15" s="7">
        <v>4</v>
      </c>
      <c r="H15" s="7">
        <v>2</v>
      </c>
      <c r="I15" s="38">
        <v>2</v>
      </c>
      <c r="J15" s="38">
        <v>2</v>
      </c>
      <c r="K15" s="7">
        <v>9</v>
      </c>
      <c r="L15" s="7">
        <v>2</v>
      </c>
      <c r="M15" s="7"/>
      <c r="N15" s="7"/>
      <c r="O15" s="10">
        <v>12</v>
      </c>
      <c r="P15" s="18"/>
      <c r="Q15" s="11"/>
    </row>
    <row r="16" spans="1:17" ht="15.75" x14ac:dyDescent="0.25">
      <c r="A16" t="s">
        <v>23</v>
      </c>
      <c r="B16" s="9">
        <f t="shared" si="0"/>
        <v>12</v>
      </c>
      <c r="C16" s="27">
        <v>1.5046296296296295E-2</v>
      </c>
      <c r="D16" s="9">
        <f t="shared" si="1"/>
        <v>21</v>
      </c>
      <c r="E16" s="9">
        <v>7</v>
      </c>
      <c r="F16" s="7"/>
      <c r="G16" s="7"/>
      <c r="H16" s="7"/>
      <c r="I16" s="38">
        <v>4</v>
      </c>
      <c r="J16" s="38">
        <v>6</v>
      </c>
      <c r="K16" s="7">
        <v>4</v>
      </c>
      <c r="L16" s="7"/>
      <c r="M16" s="7"/>
      <c r="N16" s="7"/>
      <c r="P16" s="43"/>
      <c r="Q16" s="43"/>
    </row>
    <row r="17" spans="1:17" ht="15.75" x14ac:dyDescent="0.25">
      <c r="A17" t="s">
        <v>47</v>
      </c>
      <c r="B17" s="9">
        <f t="shared" si="0"/>
        <v>13</v>
      </c>
      <c r="C17" s="27">
        <v>1.6296296296296295E-2</v>
      </c>
      <c r="D17" s="9">
        <f t="shared" si="1"/>
        <v>20</v>
      </c>
      <c r="E17" s="9">
        <v>2</v>
      </c>
      <c r="F17" s="7"/>
      <c r="G17" s="7">
        <v>2</v>
      </c>
      <c r="H17" s="7">
        <v>6</v>
      </c>
      <c r="I17" s="38">
        <v>2</v>
      </c>
      <c r="J17" s="38">
        <v>2</v>
      </c>
      <c r="K17" s="7">
        <v>6</v>
      </c>
      <c r="L17" s="7"/>
      <c r="M17" s="7"/>
      <c r="N17" s="7"/>
      <c r="P17" s="43"/>
      <c r="Q17" s="43"/>
    </row>
    <row r="18" spans="1:17" ht="15.75" x14ac:dyDescent="0.25">
      <c r="A18" s="4" t="s">
        <v>59</v>
      </c>
      <c r="B18" s="9">
        <f t="shared" si="0"/>
        <v>18</v>
      </c>
      <c r="C18" s="27">
        <v>1.6782407407407409E-2</v>
      </c>
      <c r="D18" s="9">
        <f t="shared" si="1"/>
        <v>17</v>
      </c>
      <c r="E18" s="7"/>
      <c r="F18" s="7"/>
      <c r="G18" s="7">
        <v>2</v>
      </c>
      <c r="H18" s="7">
        <v>9</v>
      </c>
      <c r="I18" s="38">
        <v>2</v>
      </c>
      <c r="J18" s="38"/>
      <c r="K18" s="7">
        <v>2</v>
      </c>
      <c r="L18" s="7">
        <v>2</v>
      </c>
      <c r="M18" s="7"/>
      <c r="N18" s="7"/>
      <c r="P18" s="43"/>
      <c r="Q18" s="43"/>
    </row>
    <row r="19" spans="1:17" ht="15.75" x14ac:dyDescent="0.25">
      <c r="A19" s="4" t="s">
        <v>64</v>
      </c>
      <c r="B19" s="9">
        <f t="shared" si="0"/>
        <v>17</v>
      </c>
      <c r="C19" s="27">
        <v>1.5833333333333335E-2</v>
      </c>
      <c r="D19" s="9">
        <f t="shared" si="1"/>
        <v>18</v>
      </c>
      <c r="E19" s="9"/>
      <c r="F19" s="7"/>
      <c r="G19" s="7"/>
      <c r="H19" s="7">
        <v>2</v>
      </c>
      <c r="I19" s="38"/>
      <c r="J19" s="38">
        <v>10</v>
      </c>
      <c r="K19" s="7">
        <v>3</v>
      </c>
      <c r="L19" s="7">
        <v>3</v>
      </c>
      <c r="M19" s="7"/>
      <c r="N19" s="7"/>
      <c r="O19" s="8"/>
      <c r="P19" s="43"/>
      <c r="Q19" s="43"/>
    </row>
    <row r="20" spans="1:17" ht="15.75" x14ac:dyDescent="0.25">
      <c r="A20" s="43" t="s">
        <v>39</v>
      </c>
      <c r="B20" s="9">
        <f t="shared" si="0"/>
        <v>23</v>
      </c>
      <c r="C20" s="27">
        <v>1.5983796296296295E-2</v>
      </c>
      <c r="D20" s="9">
        <f t="shared" si="1"/>
        <v>12</v>
      </c>
      <c r="E20" s="9">
        <v>2</v>
      </c>
      <c r="F20" s="7"/>
      <c r="G20" s="7">
        <v>3</v>
      </c>
      <c r="H20" s="7"/>
      <c r="I20" s="38">
        <v>4</v>
      </c>
      <c r="J20" s="38">
        <v>2</v>
      </c>
      <c r="K20" s="7">
        <v>1</v>
      </c>
      <c r="L20" s="7"/>
      <c r="M20" s="7"/>
      <c r="N20" s="7"/>
      <c r="O20" s="8"/>
      <c r="P20" s="43"/>
      <c r="Q20" s="43"/>
    </row>
    <row r="21" spans="1:17" ht="15.75" x14ac:dyDescent="0.25">
      <c r="A21" s="4" t="s">
        <v>72</v>
      </c>
      <c r="B21" s="9">
        <f t="shared" si="0"/>
        <v>26</v>
      </c>
      <c r="C21" s="27">
        <v>1.6446759259259262E-2</v>
      </c>
      <c r="D21" s="9">
        <f t="shared" si="1"/>
        <v>10</v>
      </c>
      <c r="E21" s="7"/>
      <c r="F21" s="7"/>
      <c r="G21" s="7"/>
      <c r="H21" s="7"/>
      <c r="I21" s="38">
        <v>10</v>
      </c>
      <c r="J21" s="38"/>
      <c r="K21" s="7"/>
      <c r="L21" s="7"/>
      <c r="M21" s="7"/>
      <c r="N21" s="7"/>
    </row>
    <row r="22" spans="1:17" ht="15.75" x14ac:dyDescent="0.25">
      <c r="A22" s="43" t="s">
        <v>62</v>
      </c>
      <c r="B22" s="9">
        <f t="shared" si="0"/>
        <v>23</v>
      </c>
      <c r="C22" s="27">
        <v>1.9444444444444445E-2</v>
      </c>
      <c r="D22" s="9">
        <f t="shared" si="1"/>
        <v>12</v>
      </c>
      <c r="E22" s="9">
        <v>2</v>
      </c>
      <c r="F22" s="7">
        <v>2</v>
      </c>
      <c r="G22" s="7">
        <v>2</v>
      </c>
      <c r="H22" s="7">
        <v>2</v>
      </c>
      <c r="I22" s="38">
        <v>2</v>
      </c>
      <c r="J22" s="38"/>
      <c r="K22" s="7">
        <v>2</v>
      </c>
      <c r="L22" s="7"/>
      <c r="M22" s="7"/>
      <c r="N22" s="7"/>
      <c r="O22" s="8"/>
      <c r="P22" s="18"/>
      <c r="Q22" s="11"/>
    </row>
    <row r="23" spans="1:17" ht="15.75" x14ac:dyDescent="0.25">
      <c r="A23" t="s">
        <v>50</v>
      </c>
      <c r="B23" s="9">
        <f t="shared" si="0"/>
        <v>23</v>
      </c>
      <c r="C23" s="27">
        <v>1.8055555555555557E-2</v>
      </c>
      <c r="D23" s="9">
        <f t="shared" si="1"/>
        <v>12</v>
      </c>
      <c r="E23" s="7">
        <v>2</v>
      </c>
      <c r="F23" s="7"/>
      <c r="G23" s="7">
        <v>2</v>
      </c>
      <c r="H23" s="7">
        <v>2</v>
      </c>
      <c r="I23" s="38">
        <v>2</v>
      </c>
      <c r="J23" s="38">
        <v>2</v>
      </c>
      <c r="K23" s="7">
        <v>2</v>
      </c>
      <c r="L23" s="7"/>
      <c r="M23" s="7"/>
      <c r="N23" s="7"/>
      <c r="P23" s="43"/>
      <c r="Q23" s="43"/>
    </row>
    <row r="24" spans="1:17" ht="15.75" x14ac:dyDescent="0.25">
      <c r="A24" s="4" t="s">
        <v>73</v>
      </c>
      <c r="B24" s="9">
        <f t="shared" si="0"/>
        <v>27</v>
      </c>
      <c r="C24" s="27">
        <v>1.8530092592592595E-2</v>
      </c>
      <c r="D24" s="9">
        <f t="shared" si="1"/>
        <v>9</v>
      </c>
      <c r="E24" s="7"/>
      <c r="F24" s="7"/>
      <c r="G24" s="7"/>
      <c r="H24" s="7"/>
      <c r="I24" s="38">
        <v>9</v>
      </c>
      <c r="J24" s="38"/>
      <c r="K24" s="7"/>
      <c r="L24" s="7"/>
      <c r="M24" s="7"/>
      <c r="N24" s="7"/>
      <c r="O24" s="8"/>
    </row>
    <row r="25" spans="1:17" ht="15.75" hidden="1" x14ac:dyDescent="0.25">
      <c r="A25" s="4" t="s">
        <v>56</v>
      </c>
      <c r="B25" s="9">
        <f t="shared" si="0"/>
        <v>36</v>
      </c>
      <c r="C25" s="27">
        <v>1.650462962962963E-2</v>
      </c>
      <c r="D25" s="9">
        <f t="shared" si="1"/>
        <v>2</v>
      </c>
      <c r="E25" s="9"/>
      <c r="F25" s="7">
        <v>2</v>
      </c>
      <c r="G25" s="7"/>
      <c r="H25" s="7"/>
      <c r="I25" s="38"/>
      <c r="J25" s="38"/>
      <c r="K25" s="7"/>
      <c r="L25" s="7"/>
      <c r="M25" s="7"/>
      <c r="N25" s="7"/>
    </row>
    <row r="26" spans="1:17" ht="15.75" x14ac:dyDescent="0.25">
      <c r="A26" s="43" t="s">
        <v>25</v>
      </c>
      <c r="B26" s="9">
        <f t="shared" si="0"/>
        <v>27</v>
      </c>
      <c r="C26" s="27">
        <v>1.7199074074074071E-2</v>
      </c>
      <c r="D26" s="9">
        <f t="shared" si="1"/>
        <v>9</v>
      </c>
      <c r="E26" s="9">
        <v>2</v>
      </c>
      <c r="F26" s="7">
        <v>5</v>
      </c>
      <c r="G26" s="7"/>
      <c r="H26" s="7"/>
      <c r="I26" s="38">
        <v>2</v>
      </c>
      <c r="J26" s="38"/>
      <c r="K26" s="7"/>
      <c r="L26" s="7"/>
      <c r="M26" s="7"/>
      <c r="N26" s="7"/>
      <c r="O26" s="8"/>
    </row>
    <row r="27" spans="1:17" ht="15.75" x14ac:dyDescent="0.25">
      <c r="A27" s="4" t="s">
        <v>74</v>
      </c>
      <c r="B27" s="9">
        <f t="shared" si="0"/>
        <v>22</v>
      </c>
      <c r="C27" s="27">
        <v>1.8113425925925925E-2</v>
      </c>
      <c r="D27" s="9">
        <f t="shared" si="1"/>
        <v>13</v>
      </c>
      <c r="E27" s="7"/>
      <c r="F27" s="7"/>
      <c r="G27" s="7"/>
      <c r="H27" s="7"/>
      <c r="I27" s="38">
        <v>8</v>
      </c>
      <c r="J27" s="38"/>
      <c r="K27" s="7">
        <v>5</v>
      </c>
      <c r="L27" s="7"/>
      <c r="M27" s="7"/>
      <c r="N27" s="7"/>
    </row>
    <row r="28" spans="1:17" ht="15.75" x14ac:dyDescent="0.25">
      <c r="A28" s="4" t="s">
        <v>76</v>
      </c>
      <c r="B28" s="9">
        <f t="shared" si="0"/>
        <v>20</v>
      </c>
      <c r="C28" s="27">
        <v>1.5150462962962963E-2</v>
      </c>
      <c r="D28" s="9">
        <f t="shared" si="1"/>
        <v>15</v>
      </c>
      <c r="E28" s="7"/>
      <c r="F28" s="7"/>
      <c r="G28" s="7"/>
      <c r="H28" s="7"/>
      <c r="I28" s="38"/>
      <c r="J28" s="38">
        <v>8</v>
      </c>
      <c r="K28" s="7">
        <v>3</v>
      </c>
      <c r="L28" s="7">
        <v>4</v>
      </c>
      <c r="M28" s="7"/>
      <c r="N28" s="7"/>
      <c r="P28" s="43"/>
      <c r="Q28" s="43"/>
    </row>
    <row r="29" spans="1:17" ht="15.75" x14ac:dyDescent="0.25">
      <c r="A29" s="4" t="s">
        <v>63</v>
      </c>
      <c r="B29" s="9">
        <f t="shared" si="0"/>
        <v>27</v>
      </c>
      <c r="C29" s="27">
        <v>1.8726851851851852E-2</v>
      </c>
      <c r="D29" s="9">
        <f t="shared" si="1"/>
        <v>9</v>
      </c>
      <c r="E29" s="7"/>
      <c r="F29" s="7"/>
      <c r="G29" s="7"/>
      <c r="H29" s="7">
        <v>5</v>
      </c>
      <c r="I29" s="38">
        <v>2</v>
      </c>
      <c r="J29" s="38"/>
      <c r="K29" s="7"/>
      <c r="L29" s="7">
        <v>2</v>
      </c>
      <c r="M29" s="7"/>
      <c r="N29" s="7"/>
      <c r="P29" s="43"/>
      <c r="Q29" s="43"/>
    </row>
    <row r="30" spans="1:17" ht="15.75" x14ac:dyDescent="0.25">
      <c r="A30" s="43" t="s">
        <v>48</v>
      </c>
      <c r="B30" s="9">
        <f t="shared" si="0"/>
        <v>31</v>
      </c>
      <c r="C30" s="27">
        <v>1.8055555555555557E-2</v>
      </c>
      <c r="D30" s="9">
        <f t="shared" si="1"/>
        <v>4</v>
      </c>
      <c r="E30" s="7">
        <v>2</v>
      </c>
      <c r="F30" s="7"/>
      <c r="G30" s="7"/>
      <c r="H30" s="7"/>
      <c r="I30" s="38"/>
      <c r="J30" s="38">
        <v>2</v>
      </c>
      <c r="K30" s="7"/>
      <c r="L30" s="7"/>
      <c r="M30" s="7"/>
      <c r="N30" s="7"/>
      <c r="O30" s="1">
        <v>17</v>
      </c>
      <c r="P30" s="18"/>
      <c r="Q30" s="11"/>
    </row>
    <row r="31" spans="1:17" ht="15.75" x14ac:dyDescent="0.25">
      <c r="A31" s="4" t="s">
        <v>77</v>
      </c>
      <c r="B31" s="9">
        <f t="shared" si="0"/>
        <v>31</v>
      </c>
      <c r="C31" s="27">
        <v>1.8055555555555557E-2</v>
      </c>
      <c r="D31" s="9">
        <f t="shared" si="1"/>
        <v>4</v>
      </c>
      <c r="E31" s="9"/>
      <c r="F31" s="7"/>
      <c r="G31" s="7">
        <v>2</v>
      </c>
      <c r="H31" s="7"/>
      <c r="I31" s="38"/>
      <c r="J31" s="38">
        <v>2</v>
      </c>
      <c r="K31" s="7"/>
      <c r="L31" s="7"/>
      <c r="M31" s="7"/>
      <c r="N31" s="7"/>
    </row>
    <row r="32" spans="1:17" ht="15.75" x14ac:dyDescent="0.25">
      <c r="A32" s="43" t="s">
        <v>46</v>
      </c>
      <c r="B32" s="9">
        <f t="shared" si="0"/>
        <v>31</v>
      </c>
      <c r="C32" s="27">
        <v>2.0173611111111111E-2</v>
      </c>
      <c r="D32" s="9">
        <f t="shared" si="1"/>
        <v>4</v>
      </c>
      <c r="E32" s="9">
        <v>2</v>
      </c>
      <c r="F32" s="7"/>
      <c r="G32" s="7"/>
      <c r="H32" s="7">
        <v>2</v>
      </c>
      <c r="I32" s="38"/>
      <c r="J32" s="38"/>
      <c r="K32" s="7"/>
      <c r="L32" s="7"/>
      <c r="M32" s="7"/>
      <c r="N32" s="7"/>
      <c r="O32" s="10">
        <v>16</v>
      </c>
      <c r="P32" s="43"/>
      <c r="Q32" s="43"/>
    </row>
    <row r="33" spans="1:15" ht="15.75" x14ac:dyDescent="0.25">
      <c r="A33" s="4" t="s">
        <v>57</v>
      </c>
      <c r="B33" s="9">
        <f t="shared" si="0"/>
        <v>36</v>
      </c>
      <c r="C33" s="27">
        <v>1.8680555555555554E-2</v>
      </c>
      <c r="D33" s="9">
        <f t="shared" si="1"/>
        <v>2</v>
      </c>
      <c r="E33" s="7"/>
      <c r="F33" s="7"/>
      <c r="G33" s="7">
        <v>2</v>
      </c>
      <c r="H33" s="7"/>
      <c r="I33" s="38"/>
      <c r="J33" s="38"/>
      <c r="K33" s="7"/>
      <c r="L33" s="7"/>
      <c r="M33" s="7"/>
      <c r="N33" s="7"/>
    </row>
    <row r="34" spans="1:15" ht="15" customHeight="1" x14ac:dyDescent="0.25">
      <c r="A34" s="43" t="s">
        <v>20</v>
      </c>
      <c r="B34" s="9">
        <f t="shared" si="0"/>
        <v>36</v>
      </c>
      <c r="C34" s="27">
        <v>1.9895833333333328E-2</v>
      </c>
      <c r="D34" s="9">
        <f t="shared" si="1"/>
        <v>2</v>
      </c>
      <c r="E34" s="9">
        <v>2</v>
      </c>
      <c r="F34" s="7"/>
      <c r="G34" s="7"/>
      <c r="H34" s="7"/>
      <c r="I34" s="38"/>
      <c r="J34" s="38"/>
      <c r="K34" s="7"/>
      <c r="L34" s="7"/>
      <c r="M34" s="7"/>
      <c r="N34" s="7"/>
    </row>
    <row r="35" spans="1:15" ht="15.75" x14ac:dyDescent="0.25">
      <c r="A35" s="4" t="s">
        <v>56</v>
      </c>
      <c r="B35" s="9">
        <f t="shared" si="0"/>
        <v>36</v>
      </c>
      <c r="C35" s="27">
        <v>1.650462962962963E-2</v>
      </c>
      <c r="D35" s="9">
        <f t="shared" si="1"/>
        <v>2</v>
      </c>
      <c r="E35" s="7"/>
      <c r="F35" s="7">
        <v>2</v>
      </c>
      <c r="G35" s="7"/>
      <c r="H35" s="7"/>
      <c r="I35" s="38"/>
      <c r="J35" s="38"/>
      <c r="K35" s="7"/>
      <c r="L35" s="7"/>
      <c r="M35" s="7"/>
      <c r="N35" s="7"/>
    </row>
    <row r="36" spans="1:15" ht="15.75" x14ac:dyDescent="0.25">
      <c r="A36" s="4" t="s">
        <v>80</v>
      </c>
      <c r="B36" s="9">
        <f t="shared" si="0"/>
        <v>31</v>
      </c>
      <c r="C36" s="27">
        <v>1.5474537037037038E-2</v>
      </c>
      <c r="D36" s="9">
        <f t="shared" si="1"/>
        <v>4</v>
      </c>
      <c r="E36" s="7"/>
      <c r="F36" s="7"/>
      <c r="G36" s="7"/>
      <c r="H36" s="7"/>
      <c r="I36" s="38"/>
      <c r="J36" s="38">
        <v>2</v>
      </c>
      <c r="K36" s="7">
        <v>2</v>
      </c>
      <c r="L36" s="7"/>
      <c r="M36" s="7"/>
      <c r="N36" s="7"/>
      <c r="O36" s="1">
        <v>23</v>
      </c>
    </row>
    <row r="37" spans="1:15" ht="15.75" x14ac:dyDescent="0.25">
      <c r="A37" s="4" t="s">
        <v>79</v>
      </c>
      <c r="B37" s="9">
        <f t="shared" si="0"/>
        <v>36</v>
      </c>
      <c r="C37" s="27">
        <v>1.923611111111111E-2</v>
      </c>
      <c r="D37" s="9">
        <f t="shared" si="1"/>
        <v>2</v>
      </c>
      <c r="E37" s="9"/>
      <c r="F37" s="7"/>
      <c r="G37" s="7"/>
      <c r="H37" s="7"/>
      <c r="I37" s="38"/>
      <c r="J37" s="38">
        <v>2</v>
      </c>
      <c r="K37" s="7"/>
      <c r="L37" s="7"/>
      <c r="M37" s="7"/>
      <c r="N37" s="7"/>
      <c r="O37" s="10">
        <v>20</v>
      </c>
    </row>
    <row r="38" spans="1:15" ht="15.75" x14ac:dyDescent="0.25">
      <c r="A38" s="4" t="s">
        <v>82</v>
      </c>
      <c r="B38" s="9">
        <f t="shared" si="0"/>
        <v>18</v>
      </c>
      <c r="C38" s="27">
        <v>1.9444444444444445E-2</v>
      </c>
      <c r="D38" s="9">
        <f t="shared" si="1"/>
        <v>17</v>
      </c>
      <c r="E38" s="9"/>
      <c r="F38" s="7"/>
      <c r="G38" s="7"/>
      <c r="H38" s="7"/>
      <c r="I38" s="38"/>
      <c r="J38" s="38">
        <v>2</v>
      </c>
      <c r="K38" s="7">
        <v>8</v>
      </c>
      <c r="L38" s="7">
        <v>7</v>
      </c>
      <c r="M38" s="7"/>
      <c r="N38" s="7"/>
      <c r="O38" s="8"/>
    </row>
    <row r="39" spans="1:15" ht="15.75" x14ac:dyDescent="0.25">
      <c r="A39" s="4" t="s">
        <v>84</v>
      </c>
      <c r="B39" s="9">
        <f t="shared" si="0"/>
        <v>20</v>
      </c>
      <c r="C39" s="27">
        <v>1.6886574074074075E-2</v>
      </c>
      <c r="D39" s="9">
        <f t="shared" si="1"/>
        <v>15</v>
      </c>
      <c r="E39" s="9"/>
      <c r="F39" s="7"/>
      <c r="G39" s="7"/>
      <c r="H39" s="7"/>
      <c r="I39" s="38"/>
      <c r="J39" s="38"/>
      <c r="K39" s="7">
        <v>7</v>
      </c>
      <c r="L39" s="7">
        <v>8</v>
      </c>
      <c r="M39" s="7"/>
      <c r="N39" s="7"/>
      <c r="O39" s="10">
        <v>2</v>
      </c>
    </row>
    <row r="40" spans="1:15" ht="15.75" x14ac:dyDescent="0.25">
      <c r="A40" s="4" t="s">
        <v>87</v>
      </c>
      <c r="B40" s="9">
        <f t="shared" si="0"/>
        <v>36</v>
      </c>
      <c r="C40" s="27">
        <v>1.7453703703703704E-2</v>
      </c>
      <c r="D40" s="9">
        <f t="shared" si="1"/>
        <v>2</v>
      </c>
      <c r="E40" s="7"/>
      <c r="F40" s="7"/>
      <c r="G40" s="7"/>
      <c r="H40" s="7"/>
      <c r="I40" s="38"/>
      <c r="J40" s="38"/>
      <c r="K40" s="7">
        <v>2</v>
      </c>
      <c r="L40" s="7"/>
      <c r="M40" s="7"/>
      <c r="N40" s="7"/>
      <c r="O40" s="8"/>
    </row>
    <row r="41" spans="1:15" ht="15.75" x14ac:dyDescent="0.25">
      <c r="A41" s="4" t="s">
        <v>89</v>
      </c>
      <c r="B41" s="9">
        <f t="shared" si="0"/>
        <v>31</v>
      </c>
      <c r="C41" s="27">
        <v>1.9444444444444445E-2</v>
      </c>
      <c r="D41" s="9">
        <f t="shared" si="1"/>
        <v>4</v>
      </c>
      <c r="E41" s="7"/>
      <c r="F41" s="7"/>
      <c r="G41" s="7"/>
      <c r="H41" s="7"/>
      <c r="I41" s="38"/>
      <c r="J41" s="38"/>
      <c r="K41" s="7">
        <v>2</v>
      </c>
      <c r="L41" s="7">
        <v>2</v>
      </c>
      <c r="M41" s="7"/>
      <c r="N41" s="7"/>
    </row>
    <row r="42" spans="1:15" ht="15.75" x14ac:dyDescent="0.25">
      <c r="A42" s="4" t="s">
        <v>95</v>
      </c>
      <c r="B42" s="9">
        <f t="shared" si="0"/>
        <v>36</v>
      </c>
      <c r="C42" s="27">
        <v>2.013888888888889E-2</v>
      </c>
      <c r="D42" s="9">
        <f t="shared" si="1"/>
        <v>2</v>
      </c>
      <c r="E42" s="7"/>
      <c r="F42" s="7"/>
      <c r="G42" s="7"/>
      <c r="H42" s="7"/>
      <c r="I42" s="38"/>
      <c r="J42" s="38"/>
      <c r="K42" s="7"/>
      <c r="L42" s="7">
        <v>2</v>
      </c>
      <c r="M42" s="7"/>
      <c r="N42" s="7"/>
    </row>
    <row r="43" spans="1:15" ht="15.75" x14ac:dyDescent="0.25">
      <c r="A43" s="5" t="s">
        <v>91</v>
      </c>
      <c r="B43" s="9">
        <f t="shared" si="0"/>
        <v>27</v>
      </c>
      <c r="C43" s="27">
        <v>1.8368055555555554E-2</v>
      </c>
      <c r="D43" s="9">
        <f t="shared" si="1"/>
        <v>9</v>
      </c>
      <c r="E43" s="7"/>
      <c r="F43" s="7"/>
      <c r="G43" s="7"/>
      <c r="H43" s="7"/>
      <c r="I43" s="38"/>
      <c r="J43" s="38"/>
      <c r="K43" s="7"/>
      <c r="L43" s="7">
        <v>9</v>
      </c>
      <c r="M43" s="7"/>
      <c r="N43" s="7"/>
      <c r="O43" s="1">
        <v>15</v>
      </c>
    </row>
    <row r="44" spans="1:15" ht="15.75" x14ac:dyDescent="0.25">
      <c r="A44" s="4" t="s">
        <v>93</v>
      </c>
      <c r="B44" s="9">
        <f t="shared" si="0"/>
        <v>36</v>
      </c>
      <c r="C44" s="27">
        <v>1.8749999999999999E-2</v>
      </c>
      <c r="D44" s="9">
        <f t="shared" si="1"/>
        <v>2</v>
      </c>
      <c r="E44" s="9"/>
      <c r="F44" s="7"/>
      <c r="G44" s="7"/>
      <c r="H44" s="7"/>
      <c r="I44" s="38"/>
      <c r="J44" s="38"/>
      <c r="K44" s="7"/>
      <c r="L44" s="7">
        <v>2</v>
      </c>
      <c r="M44" s="7"/>
      <c r="N44" s="7"/>
      <c r="O44" s="10">
        <v>18</v>
      </c>
    </row>
    <row r="45" spans="1:15" ht="15.75" hidden="1" outlineLevel="1" x14ac:dyDescent="0.25">
      <c r="A45" s="4"/>
      <c r="B45" s="9"/>
      <c r="C45" s="27"/>
      <c r="D45" s="9"/>
      <c r="E45" s="7"/>
      <c r="F45" s="7"/>
      <c r="G45" s="7"/>
      <c r="H45" s="7"/>
      <c r="I45" s="38"/>
      <c r="J45" s="38"/>
      <c r="K45" s="7"/>
      <c r="L45" s="7"/>
      <c r="M45" s="7"/>
      <c r="N45" s="7"/>
    </row>
    <row r="46" spans="1:15" ht="15.75" hidden="1" outlineLevel="1" x14ac:dyDescent="0.25">
      <c r="A46" s="4"/>
      <c r="B46" s="9"/>
      <c r="C46" s="27"/>
      <c r="D46" s="9"/>
      <c r="E46" s="9"/>
      <c r="F46" s="7"/>
      <c r="G46" s="7"/>
      <c r="H46" s="7"/>
      <c r="I46" s="38"/>
      <c r="J46" s="38"/>
      <c r="K46" s="7"/>
      <c r="L46" s="7"/>
      <c r="M46" s="7"/>
      <c r="N46" s="7"/>
    </row>
    <row r="47" spans="1:15" ht="15.75" hidden="1" outlineLevel="1" x14ac:dyDescent="0.25">
      <c r="A47" s="4"/>
      <c r="B47" s="9"/>
      <c r="C47" s="27"/>
      <c r="D47" s="9"/>
      <c r="E47" s="7"/>
      <c r="F47" s="7"/>
      <c r="G47" s="7"/>
      <c r="H47" s="7"/>
      <c r="I47" s="38"/>
      <c r="J47" s="38"/>
      <c r="K47" s="7"/>
      <c r="L47" s="7"/>
      <c r="M47" s="7"/>
      <c r="N47" s="7"/>
    </row>
    <row r="48" spans="1:15" ht="15.75" hidden="1" outlineLevel="1" x14ac:dyDescent="0.25">
      <c r="A48" s="4"/>
      <c r="B48" s="9"/>
      <c r="C48" s="27"/>
      <c r="D48" s="9"/>
      <c r="E48" s="7"/>
      <c r="F48" s="7"/>
      <c r="G48" s="7"/>
      <c r="H48" s="7"/>
      <c r="I48" s="38"/>
      <c r="J48" s="38"/>
      <c r="K48" s="7"/>
      <c r="L48" s="7"/>
      <c r="M48" s="7"/>
      <c r="N48" s="7"/>
    </row>
    <row r="49" spans="1:17" ht="15.75" hidden="1" outlineLevel="1" x14ac:dyDescent="0.25">
      <c r="A49" s="4"/>
      <c r="B49" s="9"/>
      <c r="C49" s="27"/>
      <c r="D49" s="9"/>
      <c r="E49" s="7"/>
      <c r="F49" s="7"/>
      <c r="G49" s="7"/>
      <c r="H49" s="7"/>
      <c r="I49" s="38"/>
      <c r="J49" s="38"/>
      <c r="K49" s="7"/>
      <c r="L49" s="7"/>
      <c r="M49" s="7"/>
      <c r="N49" s="7"/>
      <c r="O49" s="8"/>
    </row>
    <row r="50" spans="1:17" ht="15.75" hidden="1" outlineLevel="1" x14ac:dyDescent="0.25">
      <c r="A50" s="4"/>
      <c r="B50" s="9"/>
      <c r="C50" s="27"/>
      <c r="D50" s="9"/>
      <c r="E50" s="9"/>
      <c r="F50" s="7"/>
      <c r="G50" s="7"/>
      <c r="H50" s="7"/>
      <c r="I50" s="38"/>
      <c r="J50" s="38"/>
      <c r="K50" s="7"/>
      <c r="L50" s="7"/>
      <c r="M50" s="7"/>
      <c r="N50" s="7"/>
    </row>
    <row r="51" spans="1:17" ht="15.75" hidden="1" outlineLevel="1" x14ac:dyDescent="0.25">
      <c r="A51" s="4"/>
      <c r="B51" s="9"/>
      <c r="C51" s="27"/>
      <c r="D51" s="9"/>
      <c r="E51" s="7"/>
      <c r="F51" s="7"/>
      <c r="G51" s="7"/>
      <c r="H51" s="7"/>
      <c r="I51" s="38"/>
      <c r="J51" s="38"/>
      <c r="K51" s="7"/>
      <c r="L51" s="7"/>
      <c r="M51" s="7"/>
      <c r="N51" s="7"/>
    </row>
    <row r="52" spans="1:17" ht="15.75" hidden="1" outlineLevel="1" x14ac:dyDescent="0.25">
      <c r="A52" s="4"/>
      <c r="B52" s="9"/>
      <c r="C52" s="27"/>
      <c r="D52" s="9"/>
      <c r="E52" s="9"/>
      <c r="F52" s="7"/>
      <c r="G52" s="7"/>
      <c r="H52" s="7"/>
      <c r="I52" s="38"/>
      <c r="J52" s="38"/>
      <c r="K52" s="7"/>
      <c r="L52" s="7"/>
      <c r="M52" s="7"/>
      <c r="N52" s="7"/>
    </row>
    <row r="53" spans="1:17" ht="15.75" hidden="1" outlineLevel="1" x14ac:dyDescent="0.25">
      <c r="A53" s="4"/>
      <c r="B53" s="9"/>
      <c r="C53" s="27"/>
      <c r="D53" s="9"/>
      <c r="E53" s="7"/>
      <c r="F53" s="7"/>
      <c r="G53" s="7"/>
      <c r="H53" s="7"/>
      <c r="I53" s="38"/>
      <c r="J53" s="38"/>
      <c r="K53" s="7"/>
      <c r="L53" s="7"/>
      <c r="M53" s="7"/>
      <c r="N53" s="7"/>
    </row>
    <row r="54" spans="1:17" ht="15.75" hidden="1" outlineLevel="1" x14ac:dyDescent="0.25">
      <c r="A54" s="4"/>
      <c r="B54" s="9"/>
      <c r="C54" s="27"/>
      <c r="D54" s="9"/>
      <c r="E54" s="7"/>
      <c r="F54" s="7"/>
      <c r="G54" s="7"/>
      <c r="H54" s="7"/>
      <c r="I54" s="38"/>
      <c r="J54" s="38"/>
      <c r="K54" s="7"/>
      <c r="L54" s="7"/>
      <c r="M54" s="7"/>
      <c r="N54" s="7"/>
      <c r="O54" s="1">
        <v>11</v>
      </c>
    </row>
    <row r="55" spans="1:17" ht="15.75" hidden="1" outlineLevel="1" x14ac:dyDescent="0.25">
      <c r="A55" s="4"/>
      <c r="B55" s="9"/>
      <c r="C55" s="27"/>
      <c r="D55" s="9"/>
      <c r="E55" s="9"/>
      <c r="F55" s="7"/>
      <c r="G55" s="7"/>
      <c r="H55" s="7"/>
      <c r="I55" s="38"/>
      <c r="J55" s="38"/>
      <c r="K55" s="7"/>
      <c r="L55" s="7"/>
      <c r="M55" s="7"/>
      <c r="N55" s="7"/>
      <c r="P55" s="18"/>
      <c r="Q55" s="11"/>
    </row>
    <row r="56" spans="1:17" ht="15.75" hidden="1" outlineLevel="1" x14ac:dyDescent="0.25">
      <c r="A56" s="4"/>
      <c r="B56" s="9"/>
      <c r="C56" s="27"/>
      <c r="D56" s="9"/>
      <c r="E56" s="7"/>
      <c r="F56" s="7"/>
      <c r="G56" s="7"/>
      <c r="H56" s="7"/>
      <c r="I56" s="38"/>
      <c r="J56" s="38"/>
      <c r="K56" s="7"/>
      <c r="L56" s="7"/>
      <c r="M56" s="7"/>
      <c r="N56" s="7"/>
    </row>
    <row r="57" spans="1:17" hidden="1" outlineLevel="1" x14ac:dyDescent="0.25"/>
    <row r="58" spans="1:17" ht="15.75" hidden="1" outlineLevel="1" x14ac:dyDescent="0.25">
      <c r="A58" s="4"/>
      <c r="B58" s="9"/>
      <c r="C58" s="27"/>
      <c r="D58" s="9"/>
      <c r="E58" s="7"/>
      <c r="F58" s="7"/>
      <c r="G58" s="7"/>
      <c r="H58" s="7"/>
      <c r="I58" s="38"/>
      <c r="J58" s="38"/>
      <c r="K58" s="7"/>
      <c r="L58" s="7"/>
      <c r="M58" s="7"/>
      <c r="N58" s="7"/>
    </row>
    <row r="59" spans="1:17" ht="15.75" hidden="1" outlineLevel="1" x14ac:dyDescent="0.25">
      <c r="A59" s="4"/>
      <c r="B59" s="9"/>
      <c r="C59" s="27"/>
      <c r="D59" s="9"/>
      <c r="E59" s="7"/>
      <c r="F59" s="7"/>
      <c r="G59" s="7"/>
      <c r="H59" s="7"/>
      <c r="I59" s="38"/>
      <c r="J59" s="38"/>
      <c r="K59" s="7"/>
      <c r="L59" s="7"/>
      <c r="M59" s="7"/>
      <c r="N59" s="7"/>
    </row>
    <row r="60" spans="1:17" ht="15.75" hidden="1" outlineLevel="1" x14ac:dyDescent="0.25">
      <c r="A60" s="4"/>
      <c r="B60" s="9"/>
      <c r="C60" s="27"/>
      <c r="D60" s="9"/>
      <c r="E60" s="7"/>
      <c r="F60" s="7"/>
      <c r="G60" s="7"/>
      <c r="H60" s="7"/>
      <c r="I60" s="38"/>
      <c r="J60" s="38"/>
      <c r="K60" s="7"/>
      <c r="L60" s="7"/>
      <c r="M60" s="7"/>
      <c r="N60" s="7"/>
    </row>
    <row r="61" spans="1:17" ht="15.75" collapsed="1" x14ac:dyDescent="0.25">
      <c r="A61" s="4"/>
      <c r="B61" s="9"/>
      <c r="C61" s="27"/>
      <c r="D61" s="9"/>
      <c r="E61" s="7"/>
      <c r="F61" s="7"/>
      <c r="G61" s="7"/>
      <c r="H61" s="7"/>
      <c r="I61" s="38"/>
      <c r="J61" s="38"/>
      <c r="K61" s="7"/>
      <c r="L61" s="7"/>
      <c r="M61" s="7"/>
      <c r="N61" s="7"/>
    </row>
    <row r="62" spans="1:17" s="41" customFormat="1" x14ac:dyDescent="0.25">
      <c r="A62" s="41" t="s">
        <v>44</v>
      </c>
      <c r="B62" s="26"/>
      <c r="C62" s="2"/>
      <c r="D62" s="42"/>
      <c r="E62" s="1">
        <v>23</v>
      </c>
      <c r="F62" s="1">
        <v>16</v>
      </c>
      <c r="G62" s="1">
        <v>20</v>
      </c>
      <c r="H62" s="1">
        <v>18</v>
      </c>
      <c r="I62" s="37">
        <v>23</v>
      </c>
      <c r="J62" s="37">
        <v>22</v>
      </c>
      <c r="K62" s="37">
        <v>26</v>
      </c>
      <c r="L62" s="26"/>
      <c r="M62" s="1"/>
      <c r="N62" s="1"/>
      <c r="O62" s="1"/>
    </row>
    <row r="63" spans="1:17" ht="15.75" x14ac:dyDescent="0.25">
      <c r="A63" s="4"/>
      <c r="B63" s="9"/>
      <c r="C63" s="27"/>
      <c r="D63" s="9"/>
      <c r="E63" s="7"/>
      <c r="F63" s="7"/>
      <c r="G63" s="7"/>
      <c r="H63" s="7"/>
      <c r="I63" s="38"/>
      <c r="J63" s="38"/>
      <c r="K63" s="7"/>
      <c r="L63" s="7"/>
      <c r="M63" s="7"/>
      <c r="N63" s="7"/>
    </row>
    <row r="64" spans="1:17" ht="15.75" x14ac:dyDescent="0.25">
      <c r="A64" s="4" t="s">
        <v>27</v>
      </c>
      <c r="B64" s="9"/>
      <c r="D64" s="7"/>
    </row>
    <row r="65" spans="1:15" x14ac:dyDescent="0.25">
      <c r="D65" s="7"/>
    </row>
    <row r="66" spans="1:15" x14ac:dyDescent="0.25">
      <c r="A66" t="s">
        <v>55</v>
      </c>
      <c r="C66" s="6">
        <v>1.4583333333333332E-2</v>
      </c>
      <c r="D66" s="7"/>
    </row>
    <row r="67" spans="1:15" x14ac:dyDescent="0.25">
      <c r="A67" t="s">
        <v>81</v>
      </c>
      <c r="C67" s="6">
        <v>1.5972222222222224E-2</v>
      </c>
      <c r="D67" s="7"/>
    </row>
    <row r="68" spans="1:15" x14ac:dyDescent="0.25">
      <c r="A68" t="s">
        <v>86</v>
      </c>
      <c r="C68" s="6">
        <v>1.4583333333333332E-2</v>
      </c>
    </row>
    <row r="69" spans="1:15" s="53" customFormat="1" x14ac:dyDescent="0.25">
      <c r="A69" s="53" t="s">
        <v>88</v>
      </c>
      <c r="B69" s="56"/>
      <c r="C69" s="6">
        <v>2.0833333333333332E-2</v>
      </c>
      <c r="D69" s="54"/>
      <c r="E69" s="54"/>
      <c r="I69" s="39"/>
      <c r="J69" s="39"/>
      <c r="O69" s="54"/>
    </row>
    <row r="70" spans="1:15" s="53" customFormat="1" x14ac:dyDescent="0.25">
      <c r="A70" s="53" t="s">
        <v>85</v>
      </c>
      <c r="B70" s="56"/>
      <c r="C70" s="6">
        <v>1.9444444444444445E-2</v>
      </c>
      <c r="D70" s="54"/>
      <c r="E70" s="54"/>
      <c r="I70" s="39"/>
      <c r="J70" s="39"/>
      <c r="O70" s="54"/>
    </row>
    <row r="71" spans="1:15" s="53" customFormat="1" x14ac:dyDescent="0.25">
      <c r="B71" s="56"/>
      <c r="C71" s="6"/>
      <c r="D71" s="54"/>
      <c r="E71" s="54"/>
      <c r="I71" s="39"/>
      <c r="J71" s="39"/>
      <c r="O71" s="54"/>
    </row>
    <row r="73" spans="1:15" x14ac:dyDescent="0.25">
      <c r="A73" s="41" t="s">
        <v>60</v>
      </c>
    </row>
    <row r="74" spans="1:15" ht="15.75" x14ac:dyDescent="0.25">
      <c r="A74" t="s">
        <v>52</v>
      </c>
      <c r="C74" s="27">
        <v>1.3738425925925926E-2</v>
      </c>
      <c r="D74" s="9">
        <f t="shared" ref="D74:D75" si="2">SUM(E74:N74)</f>
        <v>4</v>
      </c>
      <c r="E74" s="10">
        <v>2</v>
      </c>
      <c r="G74" s="10">
        <v>2</v>
      </c>
    </row>
    <row r="75" spans="1:15" ht="15.75" x14ac:dyDescent="0.25">
      <c r="A75" t="s">
        <v>75</v>
      </c>
      <c r="C75" s="27">
        <v>1.6412037037037037E-2</v>
      </c>
      <c r="D75" s="9">
        <f t="shared" si="2"/>
        <v>4</v>
      </c>
      <c r="H75">
        <v>2</v>
      </c>
      <c r="J75" s="39">
        <v>2</v>
      </c>
    </row>
  </sheetData>
  <sortState ref="A2:Q38">
    <sortCondition ref="B2:B38"/>
  </sortState>
  <printOptions gridLines="1"/>
  <pageMargins left="0.70866141732283472" right="0.70866141732283472" top="0.74803149606299213" bottom="0.74803149606299213" header="0.31496062992125984" footer="0.31496062992125984"/>
  <pageSetup scale="64" orientation="portrait" r:id="rId1"/>
  <headerFooter>
    <oddHeader>&amp;L17/10/2012&amp;C&amp;20Bonser Series TT 2012&amp;RHopelands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view="pageLayout" zoomScaleNormal="100" workbookViewId="0">
      <selection activeCell="A2" sqref="A2:A17"/>
    </sheetView>
  </sheetViews>
  <sheetFormatPr defaultRowHeight="15.75" x14ac:dyDescent="0.25"/>
  <cols>
    <col min="1" max="1" width="28.28515625" style="4" customWidth="1"/>
    <col min="2" max="2" width="11.42578125" style="6" customWidth="1"/>
    <col min="3" max="4" width="11.42578125" style="3" customWidth="1"/>
    <col min="5" max="5" width="11.42578125" style="6" customWidth="1"/>
    <col min="6" max="7" width="11.42578125" style="8" customWidth="1"/>
    <col min="8" max="9" width="14.28515625" style="8" customWidth="1"/>
    <col min="10" max="10" width="16.85546875" style="6" customWidth="1"/>
    <col min="11" max="11" width="11.42578125" customWidth="1"/>
  </cols>
  <sheetData>
    <row r="1" spans="1:10" s="1" customFormat="1" x14ac:dyDescent="0.25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4" t="s">
        <v>5</v>
      </c>
      <c r="G1" s="14" t="s">
        <v>6</v>
      </c>
      <c r="H1" s="14" t="s">
        <v>7</v>
      </c>
      <c r="I1" s="14" t="s">
        <v>19</v>
      </c>
      <c r="J1" s="13" t="s">
        <v>18</v>
      </c>
    </row>
    <row r="2" spans="1:10" x14ac:dyDescent="0.25">
      <c r="A2" s="20" t="s">
        <v>53</v>
      </c>
      <c r="B2" s="11">
        <v>6.9444444444444447E-4</v>
      </c>
      <c r="C2" s="11">
        <v>2.4293981481481482E-2</v>
      </c>
      <c r="D2" s="11">
        <f t="shared" ref="D2:D17" si="0">C2-B2</f>
        <v>2.3599537037037037E-2</v>
      </c>
      <c r="E2" s="11">
        <v>2.4826388888888887E-2</v>
      </c>
      <c r="F2" s="9">
        <f t="shared" ref="F2:F20" si="1">(HOUR(D2)*3600+MINUTE(D2)*60+SECOND(D2))-(HOUR(E2)*3600+MINUTE(E2)*60+SECOND(E2))</f>
        <v>-106</v>
      </c>
      <c r="G2" s="9">
        <v>10</v>
      </c>
      <c r="H2" s="9"/>
      <c r="I2" s="9">
        <f t="shared" ref="I2:I17" si="2">SUM(G2:H2)</f>
        <v>10</v>
      </c>
      <c r="J2" s="11">
        <f t="shared" ref="J2:J17" si="3">MIN(D2,E2)</f>
        <v>2.3599537037037037E-2</v>
      </c>
    </row>
    <row r="3" spans="1:10" x14ac:dyDescent="0.25">
      <c r="A3" s="20" t="s">
        <v>41</v>
      </c>
      <c r="B3" s="11">
        <v>1.0416666666666666E-2</v>
      </c>
      <c r="C3" s="11">
        <v>2.7824074074074074E-2</v>
      </c>
      <c r="D3" s="11">
        <f t="shared" si="0"/>
        <v>1.7407407407407406E-2</v>
      </c>
      <c r="E3" s="11">
        <v>1.7638888888888888E-2</v>
      </c>
      <c r="F3" s="9">
        <f t="shared" si="1"/>
        <v>-20</v>
      </c>
      <c r="G3" s="9">
        <v>9</v>
      </c>
      <c r="H3" s="9"/>
      <c r="I3" s="9">
        <f t="shared" si="2"/>
        <v>9</v>
      </c>
      <c r="J3" s="11">
        <f t="shared" si="3"/>
        <v>1.7407407407407406E-2</v>
      </c>
    </row>
    <row r="4" spans="1:10" x14ac:dyDescent="0.25">
      <c r="A4" s="20" t="s">
        <v>22</v>
      </c>
      <c r="B4" s="11">
        <v>5.5555555555555558E-3</v>
      </c>
      <c r="C4" s="11">
        <v>2.2164351851851852E-2</v>
      </c>
      <c r="D4" s="11">
        <f t="shared" si="0"/>
        <v>1.6608796296296295E-2</v>
      </c>
      <c r="E4" s="11">
        <v>1.6597222222222222E-2</v>
      </c>
      <c r="F4" s="9">
        <f t="shared" si="1"/>
        <v>1</v>
      </c>
      <c r="G4" s="9">
        <v>8</v>
      </c>
      <c r="H4" s="9"/>
      <c r="I4" s="9">
        <f t="shared" si="2"/>
        <v>8</v>
      </c>
      <c r="J4" s="11">
        <f t="shared" si="3"/>
        <v>1.6597222222222222E-2</v>
      </c>
    </row>
    <row r="5" spans="1:10" x14ac:dyDescent="0.25">
      <c r="A5" s="20" t="s">
        <v>36</v>
      </c>
      <c r="B5" s="11">
        <v>4.8611111111111112E-3</v>
      </c>
      <c r="C5" s="11">
        <v>2.2002314814814818E-2</v>
      </c>
      <c r="D5" s="11">
        <f t="shared" si="0"/>
        <v>1.7141203703703707E-2</v>
      </c>
      <c r="E5" s="11">
        <v>1.7106481481481483E-2</v>
      </c>
      <c r="F5" s="9">
        <f t="shared" si="1"/>
        <v>3</v>
      </c>
      <c r="G5" s="9">
        <v>7</v>
      </c>
      <c r="H5" s="9"/>
      <c r="I5" s="9">
        <f t="shared" si="2"/>
        <v>7</v>
      </c>
      <c r="J5" s="11">
        <f t="shared" si="3"/>
        <v>1.7106481481481483E-2</v>
      </c>
    </row>
    <row r="6" spans="1:10" x14ac:dyDescent="0.25">
      <c r="A6" s="20" t="s">
        <v>43</v>
      </c>
      <c r="B6" s="11">
        <v>4.1666666666666666E-3</v>
      </c>
      <c r="C6" s="11">
        <v>2.2337962962962962E-2</v>
      </c>
      <c r="D6" s="11">
        <f t="shared" si="0"/>
        <v>1.8171296296296297E-2</v>
      </c>
      <c r="E6" s="11">
        <v>1.8055555555555557E-2</v>
      </c>
      <c r="F6" s="9">
        <f t="shared" si="1"/>
        <v>10</v>
      </c>
      <c r="G6" s="9">
        <v>6</v>
      </c>
      <c r="H6" s="9"/>
      <c r="I6" s="9">
        <f t="shared" si="2"/>
        <v>6</v>
      </c>
      <c r="J6" s="11">
        <f t="shared" si="3"/>
        <v>1.8055555555555557E-2</v>
      </c>
    </row>
    <row r="7" spans="1:10" x14ac:dyDescent="0.25">
      <c r="A7" s="20" t="s">
        <v>25</v>
      </c>
      <c r="B7" s="11">
        <v>1.3888888888888889E-3</v>
      </c>
      <c r="C7" s="11">
        <v>1.8854166666666665E-2</v>
      </c>
      <c r="D7" s="11">
        <f t="shared" si="0"/>
        <v>1.7465277777777777E-2</v>
      </c>
      <c r="E7" s="11">
        <v>1.7337962962962961E-2</v>
      </c>
      <c r="F7" s="9">
        <f t="shared" si="1"/>
        <v>11</v>
      </c>
      <c r="G7" s="9">
        <v>5</v>
      </c>
      <c r="H7" s="9"/>
      <c r="I7" s="9">
        <f t="shared" si="2"/>
        <v>5</v>
      </c>
      <c r="J7" s="11">
        <f t="shared" si="3"/>
        <v>1.7337962962962961E-2</v>
      </c>
    </row>
    <row r="8" spans="1:10" x14ac:dyDescent="0.25">
      <c r="A8" s="20" t="s">
        <v>24</v>
      </c>
      <c r="B8" s="11">
        <v>2.0833333333333333E-3</v>
      </c>
      <c r="C8" s="11">
        <v>1.8796296296296297E-2</v>
      </c>
      <c r="D8" s="11">
        <f t="shared" si="0"/>
        <v>1.6712962962962964E-2</v>
      </c>
      <c r="E8" s="11">
        <v>1.6574074074074074E-2</v>
      </c>
      <c r="F8" s="9">
        <f t="shared" si="1"/>
        <v>12</v>
      </c>
      <c r="G8" s="9">
        <v>4</v>
      </c>
      <c r="H8" s="9"/>
      <c r="I8" s="9">
        <f t="shared" si="2"/>
        <v>4</v>
      </c>
      <c r="J8" s="11">
        <f t="shared" si="3"/>
        <v>1.6574074074074074E-2</v>
      </c>
    </row>
    <row r="9" spans="1:10" x14ac:dyDescent="0.25">
      <c r="A9" s="20" t="s">
        <v>32</v>
      </c>
      <c r="B9" s="11">
        <v>9.7222222222222224E-3</v>
      </c>
      <c r="C9" s="11">
        <v>2.5486111111111112E-2</v>
      </c>
      <c r="D9" s="11">
        <f t="shared" si="0"/>
        <v>1.576388888888889E-2</v>
      </c>
      <c r="E9" s="11">
        <v>1.5613425925925926E-2</v>
      </c>
      <c r="F9" s="9">
        <f t="shared" si="1"/>
        <v>13</v>
      </c>
      <c r="G9" s="9">
        <v>3</v>
      </c>
      <c r="H9" s="9">
        <v>3</v>
      </c>
      <c r="I9" s="9">
        <f t="shared" si="2"/>
        <v>6</v>
      </c>
      <c r="J9" s="11">
        <f t="shared" si="3"/>
        <v>1.5613425925925926E-2</v>
      </c>
    </row>
    <row r="10" spans="1:10" x14ac:dyDescent="0.25">
      <c r="A10" s="20" t="s">
        <v>54</v>
      </c>
      <c r="B10" s="11">
        <v>1.1805555555555555E-2</v>
      </c>
      <c r="C10" s="11">
        <v>2.8449074074074075E-2</v>
      </c>
      <c r="D10" s="11">
        <f t="shared" si="0"/>
        <v>1.6643518518518519E-2</v>
      </c>
      <c r="E10" s="11">
        <v>1.6481481481481482E-2</v>
      </c>
      <c r="F10" s="9">
        <f t="shared" si="1"/>
        <v>14</v>
      </c>
      <c r="G10" s="9">
        <v>2</v>
      </c>
      <c r="H10" s="9">
        <v>1</v>
      </c>
      <c r="I10" s="9">
        <f t="shared" si="2"/>
        <v>3</v>
      </c>
      <c r="J10" s="11">
        <f t="shared" si="3"/>
        <v>1.6481481481481482E-2</v>
      </c>
    </row>
    <row r="11" spans="1:10" x14ac:dyDescent="0.25">
      <c r="A11" s="20" t="s">
        <v>26</v>
      </c>
      <c r="B11" s="11">
        <v>2.7777777777777779E-3</v>
      </c>
      <c r="C11" s="11">
        <v>1.9664351851851853E-2</v>
      </c>
      <c r="D11" s="11">
        <f t="shared" si="0"/>
        <v>1.6886574074074075E-2</v>
      </c>
      <c r="E11" s="11">
        <v>1.6701388888888887E-2</v>
      </c>
      <c r="F11" s="9">
        <f t="shared" si="1"/>
        <v>16</v>
      </c>
      <c r="G11" s="9">
        <v>2</v>
      </c>
      <c r="H11" s="9"/>
      <c r="I11" s="9">
        <f t="shared" si="2"/>
        <v>2</v>
      </c>
      <c r="J11" s="11">
        <f t="shared" si="3"/>
        <v>1.6701388888888887E-2</v>
      </c>
    </row>
    <row r="12" spans="1:10" x14ac:dyDescent="0.25">
      <c r="A12" s="20" t="s">
        <v>42</v>
      </c>
      <c r="B12" s="11">
        <v>7.6388888888888886E-3</v>
      </c>
      <c r="C12" s="11">
        <v>2.3854166666666666E-2</v>
      </c>
      <c r="D12" s="11">
        <f t="shared" si="0"/>
        <v>1.6215277777777776E-2</v>
      </c>
      <c r="E12" s="11">
        <v>1.6018518518518519E-2</v>
      </c>
      <c r="F12" s="9">
        <f t="shared" si="1"/>
        <v>17</v>
      </c>
      <c r="G12" s="9">
        <v>2</v>
      </c>
      <c r="H12" s="9">
        <v>2</v>
      </c>
      <c r="I12" s="9">
        <f t="shared" si="2"/>
        <v>4</v>
      </c>
      <c r="J12" s="11">
        <f t="shared" si="3"/>
        <v>1.6018518518518519E-2</v>
      </c>
    </row>
    <row r="13" spans="1:10" x14ac:dyDescent="0.25">
      <c r="A13" s="20" t="s">
        <v>33</v>
      </c>
      <c r="B13" s="11">
        <v>1.1111111111111112E-2</v>
      </c>
      <c r="C13" s="11">
        <v>2.97337962962963E-2</v>
      </c>
      <c r="D13" s="11">
        <f t="shared" si="0"/>
        <v>1.8622685185185187E-2</v>
      </c>
      <c r="E13" s="11">
        <v>1.8379629629629628E-2</v>
      </c>
      <c r="F13" s="9">
        <f t="shared" si="1"/>
        <v>21</v>
      </c>
      <c r="G13" s="9">
        <v>2</v>
      </c>
      <c r="H13" s="9"/>
      <c r="I13" s="9">
        <f t="shared" si="2"/>
        <v>2</v>
      </c>
      <c r="J13" s="11">
        <f t="shared" si="3"/>
        <v>1.8379629629629628E-2</v>
      </c>
    </row>
    <row r="14" spans="1:10" x14ac:dyDescent="0.25">
      <c r="A14" s="20" t="s">
        <v>49</v>
      </c>
      <c r="B14" s="11">
        <v>6.2499999999999995E-3</v>
      </c>
      <c r="C14" s="11">
        <v>2.5960648148148149E-2</v>
      </c>
      <c r="D14" s="11">
        <f t="shared" si="0"/>
        <v>1.9710648148148151E-2</v>
      </c>
      <c r="E14" s="11">
        <v>1.9444444444444445E-2</v>
      </c>
      <c r="F14" s="9">
        <f t="shared" si="1"/>
        <v>23</v>
      </c>
      <c r="G14" s="9">
        <v>2</v>
      </c>
      <c r="H14" s="9"/>
      <c r="I14" s="9">
        <f t="shared" si="2"/>
        <v>2</v>
      </c>
      <c r="J14" s="11">
        <f t="shared" si="3"/>
        <v>1.9444444444444445E-2</v>
      </c>
    </row>
    <row r="15" spans="1:10" x14ac:dyDescent="0.25">
      <c r="A15" s="20" t="s">
        <v>38</v>
      </c>
      <c r="B15" s="11">
        <v>3.472222222222222E-3</v>
      </c>
      <c r="C15" s="11">
        <v>2.3414351851851853E-2</v>
      </c>
      <c r="D15" s="11">
        <f t="shared" si="0"/>
        <v>1.9942129629629629E-2</v>
      </c>
      <c r="E15" s="11">
        <v>1.9618055555555555E-2</v>
      </c>
      <c r="F15" s="9">
        <f t="shared" si="1"/>
        <v>28</v>
      </c>
      <c r="G15" s="9">
        <v>2</v>
      </c>
      <c r="H15" s="9"/>
      <c r="I15" s="9">
        <f t="shared" si="2"/>
        <v>2</v>
      </c>
      <c r="J15" s="11">
        <f t="shared" si="3"/>
        <v>1.9618055555555555E-2</v>
      </c>
    </row>
    <row r="16" spans="1:10" x14ac:dyDescent="0.25">
      <c r="A16" s="20" t="s">
        <v>40</v>
      </c>
      <c r="B16" s="11">
        <v>9.0277777777777787E-3</v>
      </c>
      <c r="C16" s="11">
        <v>2.7824074074074074E-2</v>
      </c>
      <c r="D16" s="11">
        <f t="shared" si="0"/>
        <v>1.8796296296296297E-2</v>
      </c>
      <c r="E16" s="11">
        <v>1.7939814814814815E-2</v>
      </c>
      <c r="F16" s="9">
        <f t="shared" si="1"/>
        <v>74</v>
      </c>
      <c r="G16" s="9">
        <v>2</v>
      </c>
      <c r="H16" s="9"/>
      <c r="I16" s="9">
        <f t="shared" si="2"/>
        <v>2</v>
      </c>
      <c r="J16" s="11">
        <f t="shared" si="3"/>
        <v>1.7939814814814815E-2</v>
      </c>
    </row>
    <row r="17" spans="1:10" x14ac:dyDescent="0.25">
      <c r="A17" s="20" t="s">
        <v>56</v>
      </c>
      <c r="B17" s="11">
        <v>8.3333333333333332E-3</v>
      </c>
      <c r="C17" s="11">
        <v>2.5717592592592594E-2</v>
      </c>
      <c r="D17" s="11">
        <f t="shared" si="0"/>
        <v>1.7384259259259259E-2</v>
      </c>
      <c r="E17" s="11">
        <v>1.650462962962963E-2</v>
      </c>
      <c r="F17" s="9">
        <f t="shared" si="1"/>
        <v>76</v>
      </c>
      <c r="G17" s="9">
        <v>2</v>
      </c>
      <c r="H17" s="9"/>
      <c r="I17" s="9">
        <f t="shared" si="2"/>
        <v>2</v>
      </c>
      <c r="J17" s="11">
        <f t="shared" si="3"/>
        <v>1.650462962962963E-2</v>
      </c>
    </row>
    <row r="18" spans="1:10" x14ac:dyDescent="0.25">
      <c r="A18" s="20"/>
      <c r="B18" s="11"/>
      <c r="C18" s="11"/>
      <c r="D18" s="11"/>
      <c r="E18" s="11"/>
      <c r="F18" s="9"/>
      <c r="G18" s="9"/>
      <c r="H18" s="9"/>
      <c r="I18" s="9"/>
      <c r="J18" s="11"/>
    </row>
    <row r="19" spans="1:10" x14ac:dyDescent="0.25">
      <c r="A19" s="20"/>
      <c r="B19" s="11"/>
      <c r="C19" s="11"/>
      <c r="D19" s="11"/>
      <c r="E19" s="11"/>
      <c r="F19" s="9"/>
      <c r="G19" s="9"/>
      <c r="H19" s="9"/>
      <c r="I19" s="9"/>
      <c r="J19" s="11"/>
    </row>
    <row r="20" spans="1:10" x14ac:dyDescent="0.25">
      <c r="A20" s="20" t="s">
        <v>55</v>
      </c>
      <c r="B20" s="11">
        <v>6.9444444444444441E-3</v>
      </c>
      <c r="C20" s="11">
        <v>2.1805555555555554E-2</v>
      </c>
      <c r="D20" s="11">
        <f>C20-B20</f>
        <v>1.486111111111111E-2</v>
      </c>
      <c r="E20" s="11">
        <v>1.4583333333333332E-2</v>
      </c>
      <c r="F20" s="9">
        <f t="shared" si="1"/>
        <v>24</v>
      </c>
      <c r="G20" s="9"/>
      <c r="H20" s="9"/>
      <c r="I20" s="9">
        <f>SUM(G20:H20)</f>
        <v>0</v>
      </c>
      <c r="J20" s="11">
        <f t="shared" ref="J20" si="4">MIN(D20,E20)</f>
        <v>1.4583333333333332E-2</v>
      </c>
    </row>
    <row r="21" spans="1:10" x14ac:dyDescent="0.25">
      <c r="A21" s="20"/>
      <c r="B21" s="11"/>
      <c r="C21" s="11"/>
      <c r="D21" s="11"/>
      <c r="E21" s="11"/>
      <c r="F21" s="9"/>
      <c r="G21" s="9"/>
      <c r="H21" s="9"/>
      <c r="I21" s="9"/>
      <c r="J21" s="11"/>
    </row>
    <row r="22" spans="1:10" x14ac:dyDescent="0.25">
      <c r="A22" s="20"/>
      <c r="B22" s="11"/>
      <c r="C22" s="11"/>
      <c r="D22" s="11"/>
      <c r="E22" s="11"/>
      <c r="F22" s="9"/>
      <c r="G22" s="9"/>
      <c r="H22" s="9"/>
      <c r="I22" s="9"/>
      <c r="J22" s="11"/>
    </row>
    <row r="23" spans="1:10" x14ac:dyDescent="0.25">
      <c r="A23" s="20"/>
      <c r="B23" s="11"/>
      <c r="C23" s="11"/>
      <c r="D23" s="11"/>
      <c r="E23" s="11"/>
      <c r="F23" s="9"/>
      <c r="G23" s="9"/>
      <c r="H23" s="9"/>
      <c r="I23" s="9"/>
      <c r="J23" s="11"/>
    </row>
    <row r="24" spans="1:10" x14ac:dyDescent="0.25">
      <c r="A24" s="20"/>
      <c r="B24" s="11"/>
      <c r="C24" s="11"/>
      <c r="D24" s="11"/>
      <c r="E24" s="11"/>
      <c r="F24" s="9"/>
      <c r="G24" s="9"/>
      <c r="H24" s="9"/>
      <c r="I24" s="9"/>
      <c r="J24" s="11"/>
    </row>
    <row r="25" spans="1:10" x14ac:dyDescent="0.25">
      <c r="A25" s="20"/>
      <c r="B25" s="11"/>
      <c r="C25" s="11"/>
      <c r="D25" s="11"/>
      <c r="E25" s="11"/>
      <c r="F25" s="9"/>
      <c r="G25" s="9"/>
      <c r="H25" s="9"/>
      <c r="I25" s="9"/>
      <c r="J25" s="11"/>
    </row>
    <row r="26" spans="1:10" x14ac:dyDescent="0.25">
      <c r="A26" s="20"/>
      <c r="B26" s="11"/>
      <c r="C26" s="11"/>
      <c r="D26" s="11"/>
      <c r="E26" s="11"/>
      <c r="F26" s="9"/>
      <c r="G26" s="9"/>
      <c r="H26" s="9"/>
      <c r="I26" s="9"/>
      <c r="J26" s="11"/>
    </row>
    <row r="27" spans="1:10" x14ac:dyDescent="0.25">
      <c r="A27" s="20"/>
      <c r="B27" s="11"/>
      <c r="C27" s="11"/>
      <c r="D27" s="11"/>
      <c r="E27" s="11"/>
      <c r="F27" s="9"/>
      <c r="G27" s="9"/>
      <c r="H27" s="9"/>
      <c r="I27" s="9"/>
      <c r="J27" s="11"/>
    </row>
    <row r="28" spans="1:10" x14ac:dyDescent="0.25">
      <c r="B28" s="11"/>
      <c r="C28" s="11"/>
      <c r="D28" s="11"/>
      <c r="E28" s="11"/>
      <c r="F28" s="9"/>
      <c r="G28" s="9"/>
      <c r="H28" s="9"/>
      <c r="I28" s="9"/>
      <c r="J28" s="11"/>
    </row>
    <row r="29" spans="1:10" x14ac:dyDescent="0.25">
      <c r="A29" s="4" t="s">
        <v>21</v>
      </c>
      <c r="B29" s="11"/>
      <c r="C29" s="15"/>
      <c r="D29" s="15"/>
      <c r="E29" s="11"/>
      <c r="F29" s="16"/>
      <c r="G29" s="16"/>
      <c r="H29" s="16"/>
      <c r="I29" s="16"/>
      <c r="J29" s="11"/>
    </row>
    <row r="30" spans="1:10" x14ac:dyDescent="0.25">
      <c r="C30" s="15"/>
    </row>
    <row r="31" spans="1:10" x14ac:dyDescent="0.25">
      <c r="C31" s="15"/>
    </row>
    <row r="32" spans="1:10" x14ac:dyDescent="0.25">
      <c r="C32" s="15"/>
    </row>
    <row r="33" spans="3:3" x14ac:dyDescent="0.25">
      <c r="C33" s="15"/>
    </row>
    <row r="34" spans="3:3" x14ac:dyDescent="0.25">
      <c r="C34" s="15"/>
    </row>
    <row r="35" spans="3:3" x14ac:dyDescent="0.25">
      <c r="C35" s="15"/>
    </row>
    <row r="36" spans="3:3" x14ac:dyDescent="0.25">
      <c r="C36" s="15"/>
    </row>
    <row r="37" spans="3:3" x14ac:dyDescent="0.25">
      <c r="C37" s="15"/>
    </row>
    <row r="38" spans="3:3" x14ac:dyDescent="0.25">
      <c r="C38" s="15"/>
    </row>
    <row r="39" spans="3:3" x14ac:dyDescent="0.25">
      <c r="C39" s="15"/>
    </row>
    <row r="40" spans="3:3" x14ac:dyDescent="0.25">
      <c r="C40" s="15"/>
    </row>
    <row r="41" spans="3:3" x14ac:dyDescent="0.25">
      <c r="C41" s="15"/>
    </row>
    <row r="42" spans="3:3" x14ac:dyDescent="0.25">
      <c r="C42" s="15"/>
    </row>
    <row r="43" spans="3:3" x14ac:dyDescent="0.25">
      <c r="C43" s="15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Header>&amp;L6/11/2013
&amp;C&amp;20Bonser TT #2&amp;RHopelands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zoomScaleNormal="100" workbookViewId="0">
      <selection activeCell="A18" sqref="A18"/>
    </sheetView>
  </sheetViews>
  <sheetFormatPr defaultRowHeight="15.75" outlineLevelRow="1" outlineLevelCol="1" x14ac:dyDescent="0.25"/>
  <cols>
    <col min="1" max="1" width="38.5703125" style="4" customWidth="1"/>
    <col min="2" max="3" width="11.42578125" style="3" hidden="1" customWidth="1" outlineLevel="1"/>
    <col min="4" max="4" width="11.42578125" style="3" customWidth="1" collapsed="1"/>
    <col min="5" max="5" width="11.42578125" style="33" customWidth="1"/>
    <col min="6" max="6" width="11.42578125" style="34" customWidth="1"/>
    <col min="7" max="7" width="11.42578125" style="7" customWidth="1"/>
    <col min="8" max="8" width="14.28515625" style="7" customWidth="1"/>
    <col min="9" max="9" width="14.28515625" style="8" customWidth="1"/>
    <col min="10" max="10" width="7.140625" style="9" hidden="1" customWidth="1" outlineLevel="1"/>
    <col min="11" max="11" width="18.5703125" style="6" customWidth="1" collapsed="1"/>
  </cols>
  <sheetData>
    <row r="1" spans="1:11" s="1" customFormat="1" x14ac:dyDescent="0.25">
      <c r="A1" s="12" t="s">
        <v>0</v>
      </c>
      <c r="B1" s="13" t="s">
        <v>1</v>
      </c>
      <c r="C1" s="13" t="s">
        <v>2</v>
      </c>
      <c r="D1" s="13" t="s">
        <v>3</v>
      </c>
      <c r="E1" s="29" t="s">
        <v>4</v>
      </c>
      <c r="F1" s="30" t="s">
        <v>5</v>
      </c>
      <c r="G1" s="14" t="s">
        <v>6</v>
      </c>
      <c r="H1" s="14" t="s">
        <v>7</v>
      </c>
      <c r="I1" s="14" t="s">
        <v>19</v>
      </c>
      <c r="J1" s="14" t="s">
        <v>37</v>
      </c>
      <c r="K1" s="13" t="s">
        <v>18</v>
      </c>
    </row>
    <row r="2" spans="1:11" ht="14.25" customHeight="1" x14ac:dyDescent="0.25">
      <c r="A2" s="23" t="s">
        <v>33</v>
      </c>
      <c r="B2" s="11">
        <v>1.6666666666666601E-2</v>
      </c>
      <c r="C2" s="11">
        <v>3.5474537037037041E-2</v>
      </c>
      <c r="D2" s="31">
        <v>1.7905092592592594E-2</v>
      </c>
      <c r="E2" s="31">
        <v>1.8379629629629628E-2</v>
      </c>
      <c r="F2" s="32">
        <f>(HOUR(D2)*3600+MINUTE(D2)*60+SECOND(D2))-(HOUR(E2)*3600+MINUTE(E2)*60+SECOND(E2))</f>
        <v>-41</v>
      </c>
      <c r="G2" s="32">
        <v>10</v>
      </c>
      <c r="H2" s="32"/>
      <c r="I2" s="32">
        <f>SUM(G2:H2)</f>
        <v>10</v>
      </c>
      <c r="J2" s="9">
        <v>24</v>
      </c>
      <c r="K2" s="31">
        <f>MIN(D2,E2)</f>
        <v>1.7905092592592594E-2</v>
      </c>
    </row>
    <row r="3" spans="1:11" x14ac:dyDescent="0.25">
      <c r="A3" s="23" t="s">
        <v>34</v>
      </c>
      <c r="B3" s="11">
        <v>6.9444444444444397E-3</v>
      </c>
      <c r="C3" s="11">
        <v>2.2418981481481481E-2</v>
      </c>
      <c r="D3" s="31">
        <v>1.7210648148148149E-2</v>
      </c>
      <c r="E3" s="31">
        <v>1.7638888888888888E-2</v>
      </c>
      <c r="F3" s="32">
        <f>(HOUR(D3)*3600+MINUTE(D3)*60+SECOND(D3))-(HOUR(E3)*3600+MINUTE(E3)*60+SECOND(E3))</f>
        <v>-37</v>
      </c>
      <c r="G3" s="32">
        <v>9</v>
      </c>
      <c r="H3" s="32"/>
      <c r="I3" s="32">
        <f>SUM(G3:H3)</f>
        <v>9</v>
      </c>
      <c r="J3" s="9">
        <v>10</v>
      </c>
      <c r="K3" s="31">
        <f>MIN(D3,E3)</f>
        <v>1.7210648148148149E-2</v>
      </c>
    </row>
    <row r="4" spans="1:11" x14ac:dyDescent="0.25">
      <c r="A4" s="23" t="s">
        <v>41</v>
      </c>
      <c r="B4" s="11">
        <v>4.1666666666666597E-3</v>
      </c>
      <c r="C4" s="11">
        <v>2.1203703703703707E-2</v>
      </c>
      <c r="D4" s="31">
        <v>1.7037037037037038E-2</v>
      </c>
      <c r="E4" s="31">
        <v>1.7407407407407406E-2</v>
      </c>
      <c r="F4" s="32">
        <f t="shared" ref="F4:F21" si="0">(HOUR(D4)*3600+MINUTE(D4)*60+SECOND(D4))-(HOUR(E4)*3600+MINUTE(E4)*60+SECOND(E4))</f>
        <v>-32</v>
      </c>
      <c r="G4" s="32">
        <v>8</v>
      </c>
      <c r="H4" s="32"/>
      <c r="I4" s="32">
        <f t="shared" ref="I4:I21" si="1">SUM(G4:H4)</f>
        <v>8</v>
      </c>
      <c r="J4" s="9">
        <v>6</v>
      </c>
      <c r="K4" s="31">
        <f t="shared" ref="K4:K21" si="2">MIN(D4,E4)</f>
        <v>1.7037037037037038E-2</v>
      </c>
    </row>
    <row r="5" spans="1:11" x14ac:dyDescent="0.25">
      <c r="A5" s="23" t="s">
        <v>38</v>
      </c>
      <c r="B5" s="11">
        <v>7.63888888888888E-3</v>
      </c>
      <c r="C5" s="11">
        <v>2.6481481481481481E-2</v>
      </c>
      <c r="D5" s="31">
        <v>1.9525462962962963E-2</v>
      </c>
      <c r="E5" s="31">
        <v>1.9618055555555555E-2</v>
      </c>
      <c r="F5" s="32">
        <f t="shared" si="0"/>
        <v>-8</v>
      </c>
      <c r="G5" s="32">
        <v>7</v>
      </c>
      <c r="H5" s="32"/>
      <c r="I5" s="32">
        <f t="shared" si="1"/>
        <v>7</v>
      </c>
      <c r="J5" s="9">
        <v>11</v>
      </c>
      <c r="K5" s="31">
        <f t="shared" si="2"/>
        <v>1.9525462962962963E-2</v>
      </c>
    </row>
    <row r="6" spans="1:11" x14ac:dyDescent="0.25">
      <c r="A6" s="23" t="s">
        <v>53</v>
      </c>
      <c r="B6" s="11">
        <v>2.0833333333333332E-2</v>
      </c>
      <c r="C6" s="11">
        <v>3.5914351851851857E-2</v>
      </c>
      <c r="D6" s="31">
        <v>2.3587962962962963E-2</v>
      </c>
      <c r="E6" s="31">
        <v>2.359953703703704E-2</v>
      </c>
      <c r="F6" s="32">
        <f t="shared" si="0"/>
        <v>-1</v>
      </c>
      <c r="G6" s="32">
        <v>6</v>
      </c>
      <c r="H6" s="32"/>
      <c r="I6" s="32">
        <f t="shared" si="1"/>
        <v>6</v>
      </c>
      <c r="J6" s="9">
        <v>30</v>
      </c>
      <c r="K6" s="31">
        <f t="shared" si="2"/>
        <v>2.3587962962962963E-2</v>
      </c>
    </row>
    <row r="7" spans="1:11" x14ac:dyDescent="0.25">
      <c r="A7" s="23" t="s">
        <v>61</v>
      </c>
      <c r="B7" s="11">
        <v>1.0416666666666701E-2</v>
      </c>
      <c r="C7" s="11">
        <v>2.8668981481481479E-2</v>
      </c>
      <c r="D7" s="31">
        <v>1.650462962962963E-2</v>
      </c>
      <c r="E7" s="31">
        <v>1.6481481481481482E-2</v>
      </c>
      <c r="F7" s="32">
        <f t="shared" si="0"/>
        <v>2</v>
      </c>
      <c r="G7" s="32">
        <v>5</v>
      </c>
      <c r="H7" s="32">
        <v>2</v>
      </c>
      <c r="I7" s="32">
        <f t="shared" si="1"/>
        <v>7</v>
      </c>
      <c r="J7" s="9">
        <v>15</v>
      </c>
      <c r="K7" s="31">
        <f t="shared" si="2"/>
        <v>1.6481481481481482E-2</v>
      </c>
    </row>
    <row r="8" spans="1:11" x14ac:dyDescent="0.25">
      <c r="A8" s="23" t="s">
        <v>40</v>
      </c>
      <c r="B8" s="11">
        <v>1.94444444444444E-2</v>
      </c>
      <c r="C8" s="11">
        <v>3.5972222222222218E-2</v>
      </c>
      <c r="D8" s="31">
        <v>1.7997685185185186E-2</v>
      </c>
      <c r="E8" s="31">
        <v>1.7939814814814815E-2</v>
      </c>
      <c r="F8" s="32">
        <f t="shared" si="0"/>
        <v>5</v>
      </c>
      <c r="G8" s="32">
        <v>4</v>
      </c>
      <c r="H8" s="32"/>
      <c r="I8" s="32">
        <f t="shared" si="1"/>
        <v>4</v>
      </c>
      <c r="J8" s="9">
        <v>28</v>
      </c>
      <c r="K8" s="31">
        <f t="shared" si="2"/>
        <v>1.7939814814814815E-2</v>
      </c>
    </row>
    <row r="9" spans="1:11" x14ac:dyDescent="0.25">
      <c r="A9" s="23" t="s">
        <v>32</v>
      </c>
      <c r="B9" s="11">
        <v>1.18055555555555E-2</v>
      </c>
      <c r="C9" s="11">
        <v>3.4583333333333334E-2</v>
      </c>
      <c r="D9" s="31">
        <v>1.5694444444444445E-2</v>
      </c>
      <c r="E9" s="31">
        <v>1.5613425925925926E-2</v>
      </c>
      <c r="F9" s="32">
        <f t="shared" si="0"/>
        <v>7</v>
      </c>
      <c r="G9" s="32">
        <v>3</v>
      </c>
      <c r="H9" s="32">
        <v>3</v>
      </c>
      <c r="I9" s="32">
        <f t="shared" si="1"/>
        <v>6</v>
      </c>
      <c r="J9" s="9">
        <v>17</v>
      </c>
      <c r="K9" s="31">
        <f t="shared" si="2"/>
        <v>1.5613425925925926E-2</v>
      </c>
    </row>
    <row r="10" spans="1:11" x14ac:dyDescent="0.25">
      <c r="A10" s="23" t="s">
        <v>22</v>
      </c>
      <c r="B10" s="11">
        <v>3.4722222222222199E-3</v>
      </c>
      <c r="C10" s="11">
        <v>2.0416666666666666E-2</v>
      </c>
      <c r="D10" s="31">
        <v>1.6701388888888887E-2</v>
      </c>
      <c r="E10" s="31">
        <v>1.6597222222222222E-2</v>
      </c>
      <c r="F10" s="32">
        <f t="shared" si="0"/>
        <v>9</v>
      </c>
      <c r="G10" s="32">
        <v>2</v>
      </c>
      <c r="H10" s="32"/>
      <c r="I10" s="32">
        <f t="shared" si="1"/>
        <v>2</v>
      </c>
      <c r="J10" s="9">
        <v>5</v>
      </c>
      <c r="K10" s="31">
        <f t="shared" si="2"/>
        <v>1.6597222222222222E-2</v>
      </c>
    </row>
    <row r="11" spans="1:11" x14ac:dyDescent="0.25">
      <c r="A11" s="23" t="s">
        <v>59</v>
      </c>
      <c r="B11" s="11">
        <v>9.02777777777777E-3</v>
      </c>
      <c r="C11" s="11">
        <v>2.8796296296296296E-2</v>
      </c>
      <c r="D11" s="31">
        <v>1.8206018518518517E-2</v>
      </c>
      <c r="E11" s="31">
        <v>1.8055555555555557E-2</v>
      </c>
      <c r="F11" s="32">
        <f t="shared" si="0"/>
        <v>13</v>
      </c>
      <c r="G11" s="32">
        <v>2</v>
      </c>
      <c r="H11" s="32"/>
      <c r="I11" s="32">
        <f t="shared" si="1"/>
        <v>2</v>
      </c>
      <c r="J11" s="9">
        <v>13</v>
      </c>
      <c r="K11" s="31">
        <f t="shared" si="2"/>
        <v>1.8055555555555557E-2</v>
      </c>
    </row>
    <row r="12" spans="1:11" x14ac:dyDescent="0.25">
      <c r="A12" s="23" t="s">
        <v>50</v>
      </c>
      <c r="B12" s="11">
        <v>2.01388888888888E-2</v>
      </c>
      <c r="C12" s="11">
        <v>3.9456018518518522E-2</v>
      </c>
      <c r="D12" s="31">
        <v>1.8217592592592594E-2</v>
      </c>
      <c r="E12" s="31">
        <v>1.8055555555555557E-2</v>
      </c>
      <c r="F12" s="32">
        <f t="shared" si="0"/>
        <v>14</v>
      </c>
      <c r="G12" s="32">
        <v>2</v>
      </c>
      <c r="H12" s="32"/>
      <c r="I12" s="32">
        <f t="shared" si="1"/>
        <v>2</v>
      </c>
      <c r="J12" s="9">
        <v>29</v>
      </c>
      <c r="K12" s="31">
        <f t="shared" si="2"/>
        <v>1.8055555555555557E-2</v>
      </c>
    </row>
    <row r="13" spans="1:11" x14ac:dyDescent="0.25">
      <c r="A13" s="23" t="s">
        <v>43</v>
      </c>
      <c r="B13" s="11">
        <v>5.5555555555555497E-3</v>
      </c>
      <c r="C13" s="11">
        <v>2.3310185185185187E-2</v>
      </c>
      <c r="D13" s="31">
        <v>1.8379629629629628E-2</v>
      </c>
      <c r="E13" s="31">
        <v>1.8055555555555599E-2</v>
      </c>
      <c r="F13" s="32">
        <f t="shared" si="0"/>
        <v>28</v>
      </c>
      <c r="G13" s="32">
        <v>2</v>
      </c>
      <c r="H13" s="32"/>
      <c r="I13" s="32">
        <f t="shared" si="1"/>
        <v>2</v>
      </c>
      <c r="J13" s="9">
        <v>8</v>
      </c>
      <c r="K13" s="31">
        <f t="shared" si="2"/>
        <v>1.8055555555555599E-2</v>
      </c>
    </row>
    <row r="14" spans="1:11" x14ac:dyDescent="0.25">
      <c r="A14" s="23" t="s">
        <v>62</v>
      </c>
      <c r="B14" s="11">
        <v>1.8749999999999999E-2</v>
      </c>
      <c r="C14" s="11">
        <v>3.6273148148148145E-2</v>
      </c>
      <c r="D14" s="31">
        <v>1.9780092592592592E-2</v>
      </c>
      <c r="E14" s="31">
        <v>1.9444444444444445E-2</v>
      </c>
      <c r="F14" s="32">
        <f t="shared" si="0"/>
        <v>29</v>
      </c>
      <c r="G14" s="32">
        <v>2</v>
      </c>
      <c r="H14" s="32"/>
      <c r="I14" s="32">
        <f t="shared" si="1"/>
        <v>2</v>
      </c>
      <c r="J14" s="9">
        <v>27</v>
      </c>
      <c r="K14" s="31">
        <f t="shared" si="2"/>
        <v>1.9444444444444445E-2</v>
      </c>
    </row>
    <row r="15" spans="1:11" x14ac:dyDescent="0.25">
      <c r="A15" s="23" t="s">
        <v>39</v>
      </c>
      <c r="B15" s="11">
        <v>4.8611111111111103E-3</v>
      </c>
      <c r="C15" s="11">
        <v>2.165509259259259E-2</v>
      </c>
      <c r="D15" s="31">
        <v>1.6527777777777777E-2</v>
      </c>
      <c r="E15" s="31">
        <v>1.6145833333333335E-2</v>
      </c>
      <c r="F15" s="32">
        <f t="shared" si="0"/>
        <v>33</v>
      </c>
      <c r="G15" s="32">
        <v>2</v>
      </c>
      <c r="H15" s="32">
        <v>1</v>
      </c>
      <c r="I15" s="32">
        <f t="shared" si="1"/>
        <v>3</v>
      </c>
      <c r="J15" s="9">
        <v>7</v>
      </c>
      <c r="K15" s="31">
        <f t="shared" si="2"/>
        <v>1.6145833333333335E-2</v>
      </c>
    </row>
    <row r="16" spans="1:11" x14ac:dyDescent="0.25">
      <c r="A16" s="23" t="s">
        <v>47</v>
      </c>
      <c r="B16" s="11">
        <v>8.3333333333333297E-3</v>
      </c>
      <c r="C16" s="11">
        <v>2.7546296296296294E-2</v>
      </c>
      <c r="D16" s="31">
        <v>1.7164351851851851E-2</v>
      </c>
      <c r="E16" s="31">
        <v>1.6666666666666666E-2</v>
      </c>
      <c r="F16" s="32">
        <f t="shared" si="0"/>
        <v>43</v>
      </c>
      <c r="G16" s="32">
        <v>2</v>
      </c>
      <c r="H16" s="32"/>
      <c r="I16" s="32">
        <f t="shared" si="1"/>
        <v>2</v>
      </c>
      <c r="J16" s="9">
        <v>12</v>
      </c>
      <c r="K16" s="31">
        <f t="shared" si="2"/>
        <v>1.6666666666666666E-2</v>
      </c>
    </row>
    <row r="17" spans="1:11" x14ac:dyDescent="0.25">
      <c r="A17" s="23" t="s">
        <v>26</v>
      </c>
      <c r="B17" s="11">
        <v>1.4583333333333301E-2</v>
      </c>
      <c r="C17" s="11">
        <v>3.3576388888888892E-2</v>
      </c>
      <c r="D17" s="31">
        <v>1.7199074074074071E-2</v>
      </c>
      <c r="E17" s="31">
        <v>1.6701388888888887E-2</v>
      </c>
      <c r="F17" s="32">
        <f t="shared" si="0"/>
        <v>43</v>
      </c>
      <c r="G17" s="32">
        <v>2</v>
      </c>
      <c r="H17" s="32"/>
      <c r="I17" s="32">
        <f t="shared" si="1"/>
        <v>2</v>
      </c>
      <c r="J17" s="9">
        <v>21</v>
      </c>
      <c r="K17" s="31">
        <f t="shared" si="2"/>
        <v>1.6701388888888887E-2</v>
      </c>
    </row>
    <row r="18" spans="1:11" x14ac:dyDescent="0.25">
      <c r="A18" s="23" t="s">
        <v>77</v>
      </c>
      <c r="B18" s="11">
        <v>1.8055555555555498E-2</v>
      </c>
      <c r="C18" s="11">
        <v>3.619212962962963E-2</v>
      </c>
      <c r="D18" s="31">
        <v>1.8599537037037036E-2</v>
      </c>
      <c r="E18" s="31">
        <v>1.8055555555555557E-2</v>
      </c>
      <c r="F18" s="32">
        <f t="shared" si="0"/>
        <v>47</v>
      </c>
      <c r="G18" s="32">
        <v>2</v>
      </c>
      <c r="H18" s="32"/>
      <c r="I18" s="32">
        <f t="shared" si="1"/>
        <v>2</v>
      </c>
      <c r="J18" s="9">
        <v>26</v>
      </c>
      <c r="K18" s="31">
        <f t="shared" si="2"/>
        <v>1.8055555555555557E-2</v>
      </c>
    </row>
    <row r="19" spans="1:11" x14ac:dyDescent="0.25">
      <c r="A19" s="23" t="s">
        <v>57</v>
      </c>
      <c r="B19" s="11">
        <v>6.9444444444444447E-4</v>
      </c>
      <c r="C19" s="11">
        <v>1.9756944444444445E-2</v>
      </c>
      <c r="D19" s="31">
        <v>1.9351851851851853E-2</v>
      </c>
      <c r="E19" s="31">
        <v>1.8680555555555554E-2</v>
      </c>
      <c r="F19" s="32">
        <f t="shared" si="0"/>
        <v>58</v>
      </c>
      <c r="G19" s="32">
        <v>2</v>
      </c>
      <c r="H19" s="32"/>
      <c r="I19" s="32">
        <f t="shared" si="1"/>
        <v>2</v>
      </c>
      <c r="J19" s="9">
        <v>1</v>
      </c>
      <c r="K19" s="31">
        <f t="shared" si="2"/>
        <v>1.8680555555555554E-2</v>
      </c>
    </row>
    <row r="20" spans="1:11" x14ac:dyDescent="0.25">
      <c r="A20" s="23" t="s">
        <v>42</v>
      </c>
      <c r="B20" s="11">
        <v>9.7222222222222206E-3</v>
      </c>
      <c r="C20" s="11">
        <v>2.5624999999999998E-2</v>
      </c>
      <c r="D20" s="31">
        <v>1.6944444444444443E-2</v>
      </c>
      <c r="E20" s="31">
        <v>1.6018518518518519E-2</v>
      </c>
      <c r="F20" s="32">
        <f t="shared" si="0"/>
        <v>80</v>
      </c>
      <c r="G20" s="32">
        <v>2</v>
      </c>
      <c r="H20" s="32"/>
      <c r="I20" s="32">
        <f t="shared" si="1"/>
        <v>2</v>
      </c>
      <c r="J20" s="9">
        <v>14</v>
      </c>
      <c r="K20" s="31">
        <f t="shared" si="2"/>
        <v>1.6018518518518519E-2</v>
      </c>
    </row>
    <row r="21" spans="1:11" x14ac:dyDescent="0.25">
      <c r="A21" s="23" t="s">
        <v>24</v>
      </c>
      <c r="B21" s="11">
        <v>1.3888888888888889E-3</v>
      </c>
      <c r="C21" s="11">
        <v>2.0532407407407405E-2</v>
      </c>
      <c r="D21" s="31">
        <v>1.8310185185185186E-2</v>
      </c>
      <c r="E21" s="31">
        <v>1.6574074074074074E-2</v>
      </c>
      <c r="F21" s="32">
        <f t="shared" si="0"/>
        <v>150</v>
      </c>
      <c r="G21" s="32">
        <v>2</v>
      </c>
      <c r="H21" s="32"/>
      <c r="I21" s="32">
        <f t="shared" si="1"/>
        <v>2</v>
      </c>
      <c r="J21" s="9">
        <v>2</v>
      </c>
      <c r="K21" s="31">
        <f t="shared" si="2"/>
        <v>1.6574074074074074E-2</v>
      </c>
    </row>
    <row r="22" spans="1:11" hidden="1" outlineLevel="1" x14ac:dyDescent="0.25">
      <c r="A22" s="23"/>
      <c r="B22" s="11">
        <v>1.7361111111111101E-2</v>
      </c>
      <c r="C22" s="11">
        <v>3.5300925925925923E-2</v>
      </c>
      <c r="D22" s="11">
        <f t="shared" ref="D22:D33" si="3">C22-B22</f>
        <v>1.7939814814814822E-2</v>
      </c>
      <c r="E22" s="31">
        <v>1.7476851851851851E-2</v>
      </c>
      <c r="F22" s="32">
        <f t="shared" ref="F22:F33" si="4">(HOUR(D22)*3600+MINUTE(D22)*60+SECOND(D22))-(HOUR(E22)*3600+MINUTE(E22)*60+SECOND(E22))</f>
        <v>40</v>
      </c>
      <c r="G22" s="32">
        <v>2</v>
      </c>
      <c r="H22" s="32"/>
      <c r="I22" s="32">
        <f t="shared" ref="I22:I33" si="5">SUM(G22:H22)</f>
        <v>2</v>
      </c>
      <c r="J22" s="9">
        <v>25</v>
      </c>
      <c r="K22" s="31">
        <f t="shared" ref="K22:K33" si="6">MIN(D22,E22)</f>
        <v>1.7476851851851851E-2</v>
      </c>
    </row>
    <row r="23" spans="1:11" hidden="1" outlineLevel="1" x14ac:dyDescent="0.25">
      <c r="A23" s="28"/>
      <c r="B23" s="11">
        <v>2.1527777777777781E-2</v>
      </c>
      <c r="C23" s="11">
        <v>4.2152777777777782E-2</v>
      </c>
      <c r="D23" s="11">
        <f t="shared" si="3"/>
        <v>2.0625000000000001E-2</v>
      </c>
      <c r="E23" s="31">
        <v>2.013888888888889E-2</v>
      </c>
      <c r="F23" s="32">
        <f t="shared" si="4"/>
        <v>42</v>
      </c>
      <c r="G23" s="32">
        <v>2</v>
      </c>
      <c r="H23" s="32"/>
      <c r="I23" s="32">
        <f t="shared" si="5"/>
        <v>2</v>
      </c>
      <c r="J23" s="9">
        <v>29</v>
      </c>
      <c r="K23" s="31">
        <f t="shared" si="6"/>
        <v>2.013888888888889E-2</v>
      </c>
    </row>
    <row r="24" spans="1:11" hidden="1" outlineLevel="1" x14ac:dyDescent="0.25">
      <c r="A24" s="23"/>
      <c r="B24" s="11">
        <v>1.1111111111111099E-2</v>
      </c>
      <c r="C24" s="11">
        <v>2.9027777777777777E-2</v>
      </c>
      <c r="D24" s="11">
        <f t="shared" si="3"/>
        <v>1.7916666666666678E-2</v>
      </c>
      <c r="E24" s="31">
        <v>1.7361111111111112E-2</v>
      </c>
      <c r="F24" s="32">
        <f t="shared" si="4"/>
        <v>48</v>
      </c>
      <c r="G24" s="32">
        <v>2</v>
      </c>
      <c r="H24" s="32"/>
      <c r="I24" s="32">
        <f t="shared" si="5"/>
        <v>2</v>
      </c>
      <c r="J24" s="9">
        <v>16</v>
      </c>
      <c r="K24" s="31">
        <f t="shared" si="6"/>
        <v>1.7361111111111112E-2</v>
      </c>
    </row>
    <row r="25" spans="1:11" hidden="1" outlineLevel="1" x14ac:dyDescent="0.25">
      <c r="A25" s="23"/>
      <c r="B25" s="11">
        <v>1.3194444444444399E-2</v>
      </c>
      <c r="C25" s="11">
        <v>3.1215277777777783E-2</v>
      </c>
      <c r="D25" s="11">
        <f t="shared" si="3"/>
        <v>1.8020833333333382E-2</v>
      </c>
      <c r="E25" s="31">
        <v>1.7361111111111112E-2</v>
      </c>
      <c r="F25" s="32">
        <f t="shared" si="4"/>
        <v>57</v>
      </c>
      <c r="G25" s="32">
        <v>2</v>
      </c>
      <c r="H25" s="32"/>
      <c r="I25" s="32">
        <f t="shared" si="5"/>
        <v>2</v>
      </c>
      <c r="J25" s="9">
        <v>19</v>
      </c>
      <c r="K25" s="31">
        <f t="shared" si="6"/>
        <v>1.7361111111111112E-2</v>
      </c>
    </row>
    <row r="26" spans="1:11" hidden="1" outlineLevel="1" x14ac:dyDescent="0.25">
      <c r="A26" s="23"/>
      <c r="B26" s="11">
        <v>6.2500000000000003E-3</v>
      </c>
      <c r="C26" s="11">
        <v>2.7743055555555559E-2</v>
      </c>
      <c r="D26" s="11">
        <f t="shared" si="3"/>
        <v>2.1493055555555557E-2</v>
      </c>
      <c r="E26" s="31">
        <v>2.0833333333333332E-2</v>
      </c>
      <c r="F26" s="32">
        <f t="shared" si="4"/>
        <v>57</v>
      </c>
      <c r="G26" s="32">
        <v>2</v>
      </c>
      <c r="H26" s="32"/>
      <c r="I26" s="32">
        <f t="shared" si="5"/>
        <v>2</v>
      </c>
      <c r="J26" s="9">
        <v>9</v>
      </c>
      <c r="K26" s="31">
        <f t="shared" si="6"/>
        <v>2.0833333333333332E-2</v>
      </c>
    </row>
    <row r="27" spans="1:11" hidden="1" outlineLevel="1" x14ac:dyDescent="0.25">
      <c r="A27" s="23"/>
      <c r="B27" s="11">
        <v>1.2500000000000001E-2</v>
      </c>
      <c r="C27" s="11">
        <v>2.9675925925925925E-2</v>
      </c>
      <c r="D27" s="11">
        <f t="shared" si="3"/>
        <v>1.7175925925925924E-2</v>
      </c>
      <c r="E27" s="31">
        <v>1.6319444444444445E-2</v>
      </c>
      <c r="F27" s="32">
        <f t="shared" si="4"/>
        <v>74</v>
      </c>
      <c r="G27" s="32">
        <v>2</v>
      </c>
      <c r="H27" s="32"/>
      <c r="I27" s="32">
        <f t="shared" si="5"/>
        <v>2</v>
      </c>
      <c r="J27" s="9">
        <v>18</v>
      </c>
      <c r="K27" s="31">
        <f t="shared" si="6"/>
        <v>1.6319444444444445E-2</v>
      </c>
    </row>
    <row r="28" spans="1:11" hidden="1" outlineLevel="1" x14ac:dyDescent="0.25">
      <c r="A28" s="28"/>
      <c r="B28" s="11">
        <v>2.2222222222222223E-2</v>
      </c>
      <c r="C28" s="11">
        <v>4.2557870370370371E-2</v>
      </c>
      <c r="D28" s="11">
        <f t="shared" si="3"/>
        <v>2.0335648148148148E-2</v>
      </c>
      <c r="E28" s="31">
        <v>1.9444444444444445E-2</v>
      </c>
      <c r="F28" s="32">
        <f t="shared" si="4"/>
        <v>77</v>
      </c>
      <c r="G28" s="32">
        <v>2</v>
      </c>
      <c r="H28" s="32"/>
      <c r="I28" s="32">
        <f t="shared" si="5"/>
        <v>2</v>
      </c>
      <c r="J28" s="9">
        <v>30</v>
      </c>
      <c r="K28" s="31">
        <f t="shared" si="6"/>
        <v>1.9444444444444445E-2</v>
      </c>
    </row>
    <row r="29" spans="1:11" hidden="1" outlineLevel="1" x14ac:dyDescent="0.25">
      <c r="A29" s="23"/>
      <c r="B29" s="11">
        <v>1.38888888888888E-2</v>
      </c>
      <c r="C29" s="11">
        <v>3.2361111111111111E-2</v>
      </c>
      <c r="D29" s="11">
        <f t="shared" si="3"/>
        <v>1.8472222222222313E-2</v>
      </c>
      <c r="E29" s="31">
        <v>1.7361111111111112E-2</v>
      </c>
      <c r="F29" s="32">
        <f t="shared" si="4"/>
        <v>96</v>
      </c>
      <c r="G29" s="32">
        <v>2</v>
      </c>
      <c r="H29" s="32"/>
      <c r="I29" s="32">
        <f t="shared" si="5"/>
        <v>2</v>
      </c>
      <c r="J29" s="9">
        <v>20</v>
      </c>
      <c r="K29" s="31">
        <f t="shared" si="6"/>
        <v>1.7361111111111112E-2</v>
      </c>
    </row>
    <row r="30" spans="1:11" hidden="1" outlineLevel="1" x14ac:dyDescent="0.25">
      <c r="A30" s="23"/>
      <c r="B30" s="11">
        <v>1.5277777777777699E-2</v>
      </c>
      <c r="C30" s="11">
        <v>3.5925925925925924E-2</v>
      </c>
      <c r="D30" s="11">
        <f t="shared" si="3"/>
        <v>2.0648148148148224E-2</v>
      </c>
      <c r="E30" s="31">
        <v>1.9444444444444445E-2</v>
      </c>
      <c r="F30" s="32">
        <f t="shared" si="4"/>
        <v>104</v>
      </c>
      <c r="G30" s="32">
        <v>2</v>
      </c>
      <c r="H30" s="32"/>
      <c r="I30" s="32">
        <f t="shared" si="5"/>
        <v>2</v>
      </c>
      <c r="J30" s="9">
        <v>22</v>
      </c>
      <c r="K30" s="31">
        <f t="shared" si="6"/>
        <v>1.9444444444444445E-2</v>
      </c>
    </row>
    <row r="31" spans="1:11" hidden="1" outlineLevel="1" x14ac:dyDescent="0.25">
      <c r="A31" s="23"/>
      <c r="B31" s="11">
        <v>2.7777777777777701E-3</v>
      </c>
      <c r="C31" s="11">
        <v>2.6273148148148153E-2</v>
      </c>
      <c r="D31" s="11">
        <f t="shared" si="3"/>
        <v>2.3495370370370382E-2</v>
      </c>
      <c r="E31" s="31">
        <v>2.2037037037037036E-2</v>
      </c>
      <c r="F31" s="32">
        <f t="shared" si="4"/>
        <v>126</v>
      </c>
      <c r="G31" s="32">
        <v>2</v>
      </c>
      <c r="H31" s="32"/>
      <c r="I31" s="32">
        <f t="shared" si="5"/>
        <v>2</v>
      </c>
      <c r="J31" s="9">
        <v>4</v>
      </c>
      <c r="K31" s="31">
        <f t="shared" si="6"/>
        <v>2.2037037037037036E-2</v>
      </c>
    </row>
    <row r="32" spans="1:11" hidden="1" outlineLevel="1" x14ac:dyDescent="0.25">
      <c r="A32" s="23"/>
      <c r="B32" s="11">
        <v>2.0833333333333298E-3</v>
      </c>
      <c r="C32" s="11">
        <v>3.0011574074074076E-2</v>
      </c>
      <c r="D32" s="11">
        <f t="shared" si="3"/>
        <v>2.7928240740740747E-2</v>
      </c>
      <c r="E32" s="31">
        <v>2.4999999999999998E-2</v>
      </c>
      <c r="F32" s="32">
        <f t="shared" si="4"/>
        <v>253</v>
      </c>
      <c r="G32" s="32">
        <v>2</v>
      </c>
      <c r="H32" s="32"/>
      <c r="I32" s="32">
        <f t="shared" si="5"/>
        <v>2</v>
      </c>
      <c r="J32" s="9">
        <v>3</v>
      </c>
      <c r="K32" s="31">
        <f t="shared" si="6"/>
        <v>2.4999999999999998E-2</v>
      </c>
    </row>
    <row r="33" spans="1:11" hidden="1" outlineLevel="1" x14ac:dyDescent="0.25">
      <c r="A33" s="23"/>
      <c r="B33" s="11">
        <v>1.59722222222222E-2</v>
      </c>
      <c r="C33" s="11">
        <v>4.4120370370370372E-2</v>
      </c>
      <c r="D33" s="11">
        <f t="shared" si="3"/>
        <v>2.8148148148148172E-2</v>
      </c>
      <c r="E33" s="31">
        <v>2.4999999999999998E-2</v>
      </c>
      <c r="F33" s="32">
        <f t="shared" si="4"/>
        <v>272</v>
      </c>
      <c r="G33" s="32">
        <v>2</v>
      </c>
      <c r="H33" s="32"/>
      <c r="I33" s="32">
        <f t="shared" si="5"/>
        <v>2</v>
      </c>
      <c r="J33" s="9">
        <v>23</v>
      </c>
      <c r="K33" s="31">
        <f t="shared" si="6"/>
        <v>2.4999999999999998E-2</v>
      </c>
    </row>
    <row r="34" spans="1:11" collapsed="1" x14ac:dyDescent="0.25"/>
    <row r="38" spans="1:11" x14ac:dyDescent="0.25">
      <c r="A38" s="40" t="s">
        <v>58</v>
      </c>
    </row>
    <row r="39" spans="1:11" x14ac:dyDescent="0.25">
      <c r="A39" s="4" t="s">
        <v>52</v>
      </c>
      <c r="D39" s="3">
        <v>1.3738425925925926E-2</v>
      </c>
      <c r="E39" s="3">
        <v>1.3738425925925926E-2</v>
      </c>
    </row>
  </sheetData>
  <sortState ref="A2:K3">
    <sortCondition ref="F2:F3"/>
  </sortState>
  <printOptions gridLines="1"/>
  <pageMargins left="0.70866141732283472" right="0.70866141732283472" top="0.74803149606299213" bottom="0.74803149606299213" header="0.31496062992125984" footer="0.31496062992125984"/>
  <pageSetup scale="94" orientation="landscape" r:id="rId1"/>
  <headerFooter>
    <oddHeader>&amp;L13/11/2013&amp;C&amp;20Bonser TT #3&amp;RHopelands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zoomScaleNormal="100" workbookViewId="0">
      <selection activeCell="E2" sqref="E2"/>
    </sheetView>
  </sheetViews>
  <sheetFormatPr defaultRowHeight="15.75" outlineLevelRow="1" outlineLevelCol="1" x14ac:dyDescent="0.25"/>
  <cols>
    <col min="1" max="1" width="38.5703125" style="4" customWidth="1"/>
    <col min="2" max="3" width="11.42578125" style="6" hidden="1" customWidth="1" outlineLevel="1"/>
    <col min="4" max="4" width="11.42578125" style="6" customWidth="1" collapsed="1"/>
    <col min="5" max="5" width="11.42578125" style="6" customWidth="1"/>
    <col min="6" max="7" width="11.42578125" style="7" customWidth="1"/>
    <col min="8" max="9" width="14.28515625" style="7" customWidth="1"/>
    <col min="10" max="10" width="7.140625" style="9" customWidth="1"/>
    <col min="11" max="11" width="18.5703125" style="6" customWidth="1"/>
    <col min="12" max="12" width="11.42578125" customWidth="1"/>
  </cols>
  <sheetData>
    <row r="1" spans="1:13" s="1" customFormat="1" x14ac:dyDescent="0.25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4" t="s">
        <v>5</v>
      </c>
      <c r="G1" s="14" t="s">
        <v>6</v>
      </c>
      <c r="H1" s="14" t="s">
        <v>7</v>
      </c>
      <c r="I1" s="14" t="s">
        <v>19</v>
      </c>
      <c r="J1" s="9">
        <v>100</v>
      </c>
      <c r="K1" s="13" t="s">
        <v>18</v>
      </c>
    </row>
    <row r="2" spans="1:13" x14ac:dyDescent="0.25">
      <c r="A2" s="43" t="s">
        <v>53</v>
      </c>
      <c r="B2" s="11">
        <v>1.8055555555555498E-2</v>
      </c>
      <c r="C2" s="11">
        <v>3.5277777777777776E-2</v>
      </c>
      <c r="D2" s="45">
        <v>2.2187499999999999E-2</v>
      </c>
      <c r="E2" s="46">
        <v>2.3587962962962963E-2</v>
      </c>
      <c r="F2" s="9">
        <f t="shared" ref="F2:F21" si="0">(HOUR(D2)*3600+MINUTE(D2)*60+SECOND(D2))-(HOUR(E2)*3600+MINUTE(E2)*60+SECOND(E2))</f>
        <v>-121</v>
      </c>
      <c r="G2" s="9">
        <v>10</v>
      </c>
      <c r="H2" s="9"/>
      <c r="I2" s="9">
        <f t="shared" ref="I2:I33" si="1">SUM(G2:H2)</f>
        <v>10</v>
      </c>
      <c r="J2" s="9">
        <v>1</v>
      </c>
      <c r="K2" s="11">
        <f t="shared" ref="K2:K21" si="2">MIN(D2,E2)</f>
        <v>2.2187499999999999E-2</v>
      </c>
      <c r="M2" s="45"/>
    </row>
    <row r="3" spans="1:13" x14ac:dyDescent="0.25">
      <c r="A3" s="43" t="s">
        <v>59</v>
      </c>
      <c r="B3" s="11">
        <v>1.5277777777777699E-2</v>
      </c>
      <c r="C3" s="11">
        <v>3.2349537037037038E-2</v>
      </c>
      <c r="D3" s="45">
        <v>1.6921296296296299E-2</v>
      </c>
      <c r="E3" s="46">
        <v>1.8055555555555557E-2</v>
      </c>
      <c r="F3" s="9">
        <f t="shared" si="0"/>
        <v>-98</v>
      </c>
      <c r="G3" s="9">
        <v>9</v>
      </c>
      <c r="H3" s="9"/>
      <c r="I3" s="9">
        <f t="shared" si="1"/>
        <v>9</v>
      </c>
      <c r="J3" s="9">
        <v>1</v>
      </c>
      <c r="K3" s="11">
        <f t="shared" si="2"/>
        <v>1.6921296296296299E-2</v>
      </c>
      <c r="M3" s="45"/>
    </row>
    <row r="4" spans="1:13" x14ac:dyDescent="0.25">
      <c r="A4" s="43" t="s">
        <v>45</v>
      </c>
      <c r="B4" s="11">
        <v>2.01388888888888E-2</v>
      </c>
      <c r="C4" s="11">
        <v>4.0358796296296295E-2</v>
      </c>
      <c r="D4" s="45">
        <v>1.5879629629629629E-2</v>
      </c>
      <c r="E4" s="46">
        <v>1.6481481481481482E-2</v>
      </c>
      <c r="F4" s="9">
        <f t="shared" si="0"/>
        <v>-52</v>
      </c>
      <c r="G4" s="9">
        <v>8</v>
      </c>
      <c r="H4" s="9">
        <v>2</v>
      </c>
      <c r="I4" s="9">
        <f t="shared" si="1"/>
        <v>10</v>
      </c>
      <c r="J4" s="9">
        <v>1</v>
      </c>
      <c r="K4" s="11">
        <f t="shared" si="2"/>
        <v>1.5879629629629629E-2</v>
      </c>
      <c r="M4" s="45"/>
    </row>
    <row r="5" spans="1:13" x14ac:dyDescent="0.25">
      <c r="A5" s="43" t="s">
        <v>33</v>
      </c>
      <c r="B5" s="11">
        <v>6.9444444444444447E-4</v>
      </c>
      <c r="C5" s="11">
        <v>2.2905092592592591E-2</v>
      </c>
      <c r="D5" s="45">
        <v>1.7511574074074072E-2</v>
      </c>
      <c r="E5" s="46">
        <v>1.7905092592592594E-2</v>
      </c>
      <c r="F5" s="9">
        <f t="shared" si="0"/>
        <v>-34</v>
      </c>
      <c r="G5" s="9">
        <v>7</v>
      </c>
      <c r="H5" s="9"/>
      <c r="I5" s="9">
        <f t="shared" si="1"/>
        <v>7</v>
      </c>
      <c r="J5" s="9">
        <v>1</v>
      </c>
      <c r="K5" s="11">
        <f t="shared" si="2"/>
        <v>1.7511574074074072E-2</v>
      </c>
      <c r="M5" s="45"/>
    </row>
    <row r="6" spans="1:13" x14ac:dyDescent="0.25">
      <c r="A6" s="43" t="s">
        <v>47</v>
      </c>
      <c r="B6" s="11">
        <v>1.3888888888888889E-3</v>
      </c>
      <c r="C6" s="11">
        <v>2.0833333333333332E-2</v>
      </c>
      <c r="D6" s="45">
        <v>1.6296296296296295E-2</v>
      </c>
      <c r="E6" s="46">
        <v>1.6666666666666666E-2</v>
      </c>
      <c r="F6" s="9">
        <f t="shared" si="0"/>
        <v>-32</v>
      </c>
      <c r="G6" s="9">
        <v>6</v>
      </c>
      <c r="H6" s="9"/>
      <c r="I6" s="9">
        <f t="shared" si="1"/>
        <v>6</v>
      </c>
      <c r="J6" s="9">
        <v>1</v>
      </c>
      <c r="K6" s="11">
        <f t="shared" si="2"/>
        <v>1.6296296296296295E-2</v>
      </c>
      <c r="M6" s="45"/>
    </row>
    <row r="7" spans="1:13" x14ac:dyDescent="0.25">
      <c r="A7" s="43" t="s">
        <v>63</v>
      </c>
      <c r="B7" s="11">
        <v>4.8611111111111103E-3</v>
      </c>
      <c r="C7" s="11">
        <v>2.3923611111111114E-2</v>
      </c>
      <c r="D7" s="45">
        <v>1.8726851851851852E-2</v>
      </c>
      <c r="E7" s="46">
        <v>1.909722222222222E-2</v>
      </c>
      <c r="F7" s="9">
        <f t="shared" si="0"/>
        <v>-32</v>
      </c>
      <c r="G7" s="9">
        <v>5</v>
      </c>
      <c r="H7" s="9"/>
      <c r="I7" s="9">
        <f t="shared" si="1"/>
        <v>5</v>
      </c>
      <c r="J7" s="9">
        <v>1</v>
      </c>
      <c r="K7" s="11">
        <f t="shared" si="2"/>
        <v>1.8726851851851852E-2</v>
      </c>
      <c r="M7" s="45"/>
    </row>
    <row r="8" spans="1:13" x14ac:dyDescent="0.25">
      <c r="A8" s="43" t="s">
        <v>32</v>
      </c>
      <c r="B8" s="11">
        <v>8.3333333333333297E-3</v>
      </c>
      <c r="C8" s="11">
        <v>2.5879629629629627E-2</v>
      </c>
      <c r="D8" s="45">
        <v>1.5266203703703705E-2</v>
      </c>
      <c r="E8" s="46">
        <v>1.5613425925925926E-2</v>
      </c>
      <c r="F8" s="9">
        <f t="shared" si="0"/>
        <v>-30</v>
      </c>
      <c r="G8" s="9">
        <v>4</v>
      </c>
      <c r="H8" s="9">
        <v>3</v>
      </c>
      <c r="I8" s="9">
        <f t="shared" si="1"/>
        <v>7</v>
      </c>
      <c r="J8" s="9">
        <v>1</v>
      </c>
      <c r="K8" s="11">
        <f t="shared" si="2"/>
        <v>1.5266203703703705E-2</v>
      </c>
      <c r="M8" s="45"/>
    </row>
    <row r="9" spans="1:13" x14ac:dyDescent="0.25">
      <c r="A9" s="43" t="s">
        <v>41</v>
      </c>
      <c r="B9" s="11">
        <v>9.7222222222222206E-3</v>
      </c>
      <c r="C9" s="11">
        <v>2.8449074074074075E-2</v>
      </c>
      <c r="D9" s="45">
        <v>1.6701388888888887E-2</v>
      </c>
      <c r="E9" s="46">
        <v>1.7037037037037038E-2</v>
      </c>
      <c r="F9" s="9">
        <f t="shared" si="0"/>
        <v>-29</v>
      </c>
      <c r="G9" s="9">
        <v>3</v>
      </c>
      <c r="H9" s="9"/>
      <c r="I9" s="9">
        <f t="shared" si="1"/>
        <v>3</v>
      </c>
      <c r="J9" s="9">
        <v>1</v>
      </c>
      <c r="K9" s="11">
        <f t="shared" si="2"/>
        <v>1.6701388888888887E-2</v>
      </c>
      <c r="M9" s="45"/>
    </row>
    <row r="10" spans="1:13" x14ac:dyDescent="0.25">
      <c r="A10" s="43" t="s">
        <v>43</v>
      </c>
      <c r="B10" s="11">
        <v>1.18055555555555E-2</v>
      </c>
      <c r="C10" s="11">
        <v>3.0532407407407411E-2</v>
      </c>
      <c r="D10" s="45">
        <v>1.7731481481481483E-2</v>
      </c>
      <c r="E10" s="46">
        <v>1.8055555555555557E-2</v>
      </c>
      <c r="F10" s="9">
        <f t="shared" si="0"/>
        <v>-28</v>
      </c>
      <c r="G10" s="9">
        <v>2</v>
      </c>
      <c r="H10" s="9"/>
      <c r="I10" s="9">
        <f t="shared" si="1"/>
        <v>2</v>
      </c>
      <c r="J10" s="9">
        <v>1</v>
      </c>
      <c r="K10" s="11">
        <f t="shared" si="2"/>
        <v>1.7731481481481483E-2</v>
      </c>
      <c r="M10" s="45"/>
    </row>
    <row r="11" spans="1:13" x14ac:dyDescent="0.25">
      <c r="A11" s="43" t="s">
        <v>26</v>
      </c>
      <c r="B11" s="11">
        <v>1.4583333333333301E-2</v>
      </c>
      <c r="C11" s="11">
        <v>3.5381944444444445E-2</v>
      </c>
      <c r="D11" s="45">
        <v>1.6516203703703703E-2</v>
      </c>
      <c r="E11" s="46">
        <v>1.6701388888888887E-2</v>
      </c>
      <c r="F11" s="9">
        <f t="shared" si="0"/>
        <v>-16</v>
      </c>
      <c r="G11" s="9">
        <v>2</v>
      </c>
      <c r="H11" s="9"/>
      <c r="I11" s="9">
        <f t="shared" si="1"/>
        <v>2</v>
      </c>
      <c r="J11" s="9">
        <v>1</v>
      </c>
      <c r="K11" s="11">
        <f t="shared" si="2"/>
        <v>1.6516203703703703E-2</v>
      </c>
      <c r="M11" s="45"/>
    </row>
    <row r="12" spans="1:13" x14ac:dyDescent="0.25">
      <c r="A12" s="43" t="s">
        <v>38</v>
      </c>
      <c r="B12" s="11">
        <v>9.02777777777777E-3</v>
      </c>
      <c r="C12" s="11">
        <v>2.854166666666667E-2</v>
      </c>
      <c r="D12" s="45">
        <v>1.9456018518518518E-2</v>
      </c>
      <c r="E12" s="46">
        <v>1.9525462962962963E-2</v>
      </c>
      <c r="F12" s="9">
        <f t="shared" si="0"/>
        <v>-6</v>
      </c>
      <c r="G12" s="9">
        <v>2</v>
      </c>
      <c r="H12" s="9"/>
      <c r="I12" s="9">
        <f t="shared" si="1"/>
        <v>2</v>
      </c>
      <c r="J12" s="9">
        <v>1</v>
      </c>
      <c r="K12" s="11">
        <f t="shared" si="2"/>
        <v>1.9456018518518518E-2</v>
      </c>
      <c r="M12" s="45"/>
    </row>
    <row r="13" spans="1:13" x14ac:dyDescent="0.25">
      <c r="A13" s="43" t="s">
        <v>34</v>
      </c>
      <c r="B13" s="11">
        <v>1.6666666666666601E-2</v>
      </c>
      <c r="C13" s="11">
        <v>3.3391203703703708E-2</v>
      </c>
      <c r="D13" s="45">
        <v>1.7164351851851851E-2</v>
      </c>
      <c r="E13" s="46">
        <v>1.7210648148148149E-2</v>
      </c>
      <c r="F13" s="9">
        <f t="shared" si="0"/>
        <v>-4</v>
      </c>
      <c r="G13" s="9">
        <v>2</v>
      </c>
      <c r="H13" s="9"/>
      <c r="I13" s="9">
        <f t="shared" si="1"/>
        <v>2</v>
      </c>
      <c r="J13" s="9">
        <v>1</v>
      </c>
      <c r="K13" s="11">
        <f t="shared" si="2"/>
        <v>1.7164351851851851E-2</v>
      </c>
      <c r="M13" s="45"/>
    </row>
    <row r="14" spans="1:13" x14ac:dyDescent="0.25">
      <c r="A14" s="43" t="s">
        <v>40</v>
      </c>
      <c r="B14" s="11">
        <v>5.5555555555555497E-3</v>
      </c>
      <c r="C14" s="11">
        <v>2.2337962962962962E-2</v>
      </c>
      <c r="D14" s="45">
        <v>1.7974537037037035E-2</v>
      </c>
      <c r="E14" s="46">
        <v>1.7939814814814815E-2</v>
      </c>
      <c r="F14" s="9">
        <f t="shared" si="0"/>
        <v>3</v>
      </c>
      <c r="G14" s="9">
        <v>2</v>
      </c>
      <c r="H14" s="9"/>
      <c r="I14" s="9">
        <f t="shared" si="1"/>
        <v>2</v>
      </c>
      <c r="J14" s="9">
        <v>1</v>
      </c>
      <c r="K14" s="11">
        <f t="shared" si="2"/>
        <v>1.7939814814814815E-2</v>
      </c>
      <c r="M14" s="45"/>
    </row>
    <row r="15" spans="1:13" x14ac:dyDescent="0.25">
      <c r="A15" s="43" t="s">
        <v>42</v>
      </c>
      <c r="B15" s="11">
        <v>2.2222222222222199E-2</v>
      </c>
      <c r="C15" s="11">
        <v>4.2465277777777775E-2</v>
      </c>
      <c r="D15" s="45">
        <v>1.6087962962962964E-2</v>
      </c>
      <c r="E15" s="46">
        <v>1.6018518518518519E-2</v>
      </c>
      <c r="F15" s="9">
        <f t="shared" si="0"/>
        <v>6</v>
      </c>
      <c r="G15" s="9">
        <v>2</v>
      </c>
      <c r="H15" s="9">
        <v>1</v>
      </c>
      <c r="I15" s="9">
        <f t="shared" si="1"/>
        <v>3</v>
      </c>
      <c r="J15" s="9">
        <v>1</v>
      </c>
      <c r="K15" s="11">
        <f t="shared" si="2"/>
        <v>1.6018518518518519E-2</v>
      </c>
      <c r="M15" s="45"/>
    </row>
    <row r="16" spans="1:13" x14ac:dyDescent="0.25">
      <c r="A16" s="43" t="s">
        <v>46</v>
      </c>
      <c r="B16" s="11">
        <v>7.63888888888888E-3</v>
      </c>
      <c r="C16" s="11">
        <v>2.3113425925925926E-2</v>
      </c>
      <c r="D16" s="45">
        <v>2.0347222222222221E-2</v>
      </c>
      <c r="E16" s="46">
        <v>2.0173611111111111E-2</v>
      </c>
      <c r="F16" s="9">
        <f t="shared" si="0"/>
        <v>15</v>
      </c>
      <c r="G16" s="9">
        <v>2</v>
      </c>
      <c r="H16" s="9"/>
      <c r="I16" s="9">
        <f t="shared" si="1"/>
        <v>2</v>
      </c>
      <c r="J16" s="9">
        <v>1</v>
      </c>
      <c r="K16" s="11">
        <f t="shared" si="2"/>
        <v>2.0173611111111111E-2</v>
      </c>
      <c r="M16" s="45"/>
    </row>
    <row r="17" spans="1:13" x14ac:dyDescent="0.25">
      <c r="A17" s="43" t="s">
        <v>50</v>
      </c>
      <c r="B17" s="11">
        <v>4.1666666666666597E-3</v>
      </c>
      <c r="C17" s="11">
        <v>2.6365740740740742E-2</v>
      </c>
      <c r="D17" s="45">
        <v>1.8368055555555554E-2</v>
      </c>
      <c r="E17" s="46">
        <v>1.8055555555555557E-2</v>
      </c>
      <c r="F17" s="9">
        <f t="shared" si="0"/>
        <v>27</v>
      </c>
      <c r="G17" s="9">
        <v>2</v>
      </c>
      <c r="H17" s="9"/>
      <c r="I17" s="9">
        <f t="shared" si="1"/>
        <v>2</v>
      </c>
      <c r="J17" s="9">
        <v>1</v>
      </c>
      <c r="K17" s="11">
        <f t="shared" si="2"/>
        <v>1.8055555555555557E-2</v>
      </c>
      <c r="M17" s="45"/>
    </row>
    <row r="18" spans="1:13" x14ac:dyDescent="0.25">
      <c r="A18" s="43" t="s">
        <v>49</v>
      </c>
      <c r="B18" s="11">
        <v>1.3194444444444399E-2</v>
      </c>
      <c r="C18" s="11">
        <v>3.0763888888888886E-2</v>
      </c>
      <c r="D18" s="45">
        <v>2.0300925925925927E-2</v>
      </c>
      <c r="E18" s="46">
        <v>1.9444444444444445E-2</v>
      </c>
      <c r="F18" s="9">
        <f t="shared" si="0"/>
        <v>74</v>
      </c>
      <c r="G18" s="9">
        <v>2</v>
      </c>
      <c r="H18" s="9"/>
      <c r="I18" s="9">
        <f t="shared" si="1"/>
        <v>2</v>
      </c>
      <c r="J18" s="9">
        <v>1</v>
      </c>
      <c r="K18" s="11">
        <f t="shared" si="2"/>
        <v>1.9444444444444445E-2</v>
      </c>
      <c r="M18" s="45"/>
    </row>
    <row r="19" spans="1:13" x14ac:dyDescent="0.25">
      <c r="A19" s="43" t="s">
        <v>64</v>
      </c>
      <c r="B19" s="11">
        <v>1.59722222222222E-2</v>
      </c>
      <c r="C19" s="11">
        <v>3.3715277777777775E-2</v>
      </c>
      <c r="D19" s="45">
        <v>2.0046296296296295E-2</v>
      </c>
      <c r="E19" s="46">
        <v>1.6886574074074075E-2</v>
      </c>
      <c r="F19" s="9">
        <f t="shared" si="0"/>
        <v>273</v>
      </c>
      <c r="G19" s="9">
        <v>2</v>
      </c>
      <c r="H19" s="9"/>
      <c r="I19" s="9">
        <f t="shared" si="1"/>
        <v>2</v>
      </c>
      <c r="J19" s="9">
        <v>1</v>
      </c>
      <c r="K19" s="11">
        <f t="shared" si="2"/>
        <v>1.6886574074074075E-2</v>
      </c>
      <c r="M19" s="45"/>
    </row>
    <row r="20" spans="1:13" hidden="1" outlineLevel="1" x14ac:dyDescent="0.25">
      <c r="A20" s="19"/>
      <c r="B20" s="11">
        <v>6.2500000000000003E-3</v>
      </c>
      <c r="C20" s="11">
        <v>2.359953703703704E-2</v>
      </c>
      <c r="D20" s="11">
        <f t="shared" ref="D20:D33" si="3">C20-B20</f>
        <v>1.7349537037037038E-2</v>
      </c>
      <c r="E20" s="27">
        <v>1.7037037037037038E-2</v>
      </c>
      <c r="F20" s="9">
        <f t="shared" si="0"/>
        <v>27</v>
      </c>
      <c r="G20" s="9">
        <v>2</v>
      </c>
      <c r="H20" s="9"/>
      <c r="I20" s="9">
        <f t="shared" si="1"/>
        <v>2</v>
      </c>
      <c r="J20" s="9">
        <v>1</v>
      </c>
      <c r="K20" s="11">
        <f t="shared" si="2"/>
        <v>1.7037037037037038E-2</v>
      </c>
    </row>
    <row r="21" spans="1:13" hidden="1" outlineLevel="1" x14ac:dyDescent="0.25">
      <c r="A21" s="19"/>
      <c r="B21" s="11">
        <v>6.9444444444444397E-3</v>
      </c>
      <c r="C21" s="11">
        <v>2.2743055555555555E-2</v>
      </c>
      <c r="D21" s="11">
        <f t="shared" si="3"/>
        <v>1.5798611111111114E-2</v>
      </c>
      <c r="E21" s="27">
        <v>1.5474537037037038E-2</v>
      </c>
      <c r="F21" s="9">
        <f t="shared" si="0"/>
        <v>28</v>
      </c>
      <c r="G21" s="9">
        <v>2</v>
      </c>
      <c r="H21" s="9">
        <v>2</v>
      </c>
      <c r="I21" s="9">
        <f t="shared" si="1"/>
        <v>4</v>
      </c>
      <c r="J21" s="9">
        <v>1</v>
      </c>
      <c r="K21" s="11">
        <f t="shared" si="2"/>
        <v>1.5474537037037038E-2</v>
      </c>
    </row>
    <row r="22" spans="1:13" hidden="1" outlineLevel="1" x14ac:dyDescent="0.25">
      <c r="A22" s="19"/>
      <c r="B22" s="11">
        <v>1.94444444444444E-2</v>
      </c>
      <c r="C22" s="11">
        <v>3.9166666666666662E-2</v>
      </c>
      <c r="D22" s="11">
        <f t="shared" si="3"/>
        <v>1.9722222222222262E-2</v>
      </c>
      <c r="E22" s="27">
        <v>1.9270833333333334E-2</v>
      </c>
      <c r="F22" s="9">
        <f t="shared" ref="F22:F33" si="4">(HOUR(D22)*3600+MINUTE(D22)*60+SECOND(D22))-(HOUR(E22)*3600+MINUTE(E22)*60+SECOND(E22))</f>
        <v>39</v>
      </c>
      <c r="G22" s="9">
        <v>2</v>
      </c>
      <c r="H22" s="9"/>
      <c r="I22" s="9">
        <f t="shared" si="1"/>
        <v>2</v>
      </c>
      <c r="J22" s="9">
        <v>1</v>
      </c>
      <c r="K22" s="11">
        <f t="shared" ref="K22:K33" si="5">MIN(D22,E22)</f>
        <v>1.9270833333333334E-2</v>
      </c>
    </row>
    <row r="23" spans="1:13" hidden="1" outlineLevel="1" x14ac:dyDescent="0.25">
      <c r="A23" s="19"/>
      <c r="B23" s="11">
        <v>1.38888888888888E-2</v>
      </c>
      <c r="C23" s="11">
        <v>3.3101851851851848E-2</v>
      </c>
      <c r="D23" s="11">
        <f t="shared" si="3"/>
        <v>1.921296296296305E-2</v>
      </c>
      <c r="E23" s="27">
        <v>1.8749999999999999E-2</v>
      </c>
      <c r="F23" s="9">
        <f t="shared" si="4"/>
        <v>40</v>
      </c>
      <c r="G23" s="9">
        <v>2</v>
      </c>
      <c r="H23" s="9"/>
      <c r="I23" s="9">
        <f t="shared" si="1"/>
        <v>2</v>
      </c>
      <c r="J23" s="9">
        <v>1</v>
      </c>
      <c r="K23" s="11">
        <f t="shared" si="5"/>
        <v>1.8749999999999999E-2</v>
      </c>
    </row>
    <row r="24" spans="1:13" hidden="1" outlineLevel="1" x14ac:dyDescent="0.25">
      <c r="A24" s="19"/>
      <c r="B24" s="11">
        <v>1.7361111111111101E-2</v>
      </c>
      <c r="C24" s="11">
        <v>3.5208333333333335E-2</v>
      </c>
      <c r="D24" s="11">
        <f t="shared" si="3"/>
        <v>1.7847222222222233E-2</v>
      </c>
      <c r="E24" s="27">
        <v>1.7361111111111112E-2</v>
      </c>
      <c r="F24" s="9">
        <f t="shared" si="4"/>
        <v>42</v>
      </c>
      <c r="G24" s="9">
        <v>2</v>
      </c>
      <c r="H24" s="9"/>
      <c r="I24" s="9">
        <f t="shared" si="1"/>
        <v>2</v>
      </c>
      <c r="J24" s="9">
        <v>1</v>
      </c>
      <c r="K24" s="11">
        <f t="shared" si="5"/>
        <v>1.7361111111111112E-2</v>
      </c>
    </row>
    <row r="25" spans="1:13" hidden="1" outlineLevel="1" x14ac:dyDescent="0.25">
      <c r="A25" s="19"/>
      <c r="B25" s="11">
        <v>1.8749999999999999E-2</v>
      </c>
      <c r="C25" s="11">
        <v>3.8356481481481484E-2</v>
      </c>
      <c r="D25" s="11">
        <f t="shared" si="3"/>
        <v>1.9606481481481485E-2</v>
      </c>
      <c r="E25" s="27">
        <v>1.909722222222222E-2</v>
      </c>
      <c r="F25" s="9">
        <f t="shared" si="4"/>
        <v>44</v>
      </c>
      <c r="G25" s="9">
        <v>2</v>
      </c>
      <c r="H25" s="9"/>
      <c r="I25" s="9">
        <f t="shared" si="1"/>
        <v>2</v>
      </c>
      <c r="J25" s="9">
        <v>1</v>
      </c>
      <c r="K25" s="11">
        <f t="shared" si="5"/>
        <v>1.909722222222222E-2</v>
      </c>
    </row>
    <row r="26" spans="1:13" hidden="1" outlineLevel="1" x14ac:dyDescent="0.25">
      <c r="A26" s="19"/>
      <c r="B26" s="11">
        <v>2.0833333333333298E-3</v>
      </c>
      <c r="C26" s="11">
        <v>2.1388888888888888E-2</v>
      </c>
      <c r="D26" s="11">
        <f t="shared" si="3"/>
        <v>1.9305555555555558E-2</v>
      </c>
      <c r="E26" s="27">
        <v>1.8749999999999999E-2</v>
      </c>
      <c r="F26" s="9">
        <f t="shared" si="4"/>
        <v>48</v>
      </c>
      <c r="G26" s="9">
        <v>2</v>
      </c>
      <c r="H26" s="9"/>
      <c r="I26" s="9">
        <f t="shared" si="1"/>
        <v>2</v>
      </c>
      <c r="J26" s="9">
        <v>1</v>
      </c>
      <c r="K26" s="11">
        <f t="shared" si="5"/>
        <v>1.8749999999999999E-2</v>
      </c>
    </row>
    <row r="27" spans="1:13" hidden="1" outlineLevel="1" x14ac:dyDescent="0.25">
      <c r="A27" s="19"/>
      <c r="B27" s="11">
        <v>2.7777777777777701E-3</v>
      </c>
      <c r="C27" s="11">
        <v>2.2094907407407407E-2</v>
      </c>
      <c r="D27" s="11">
        <f t="shared" si="3"/>
        <v>1.9317129629629635E-2</v>
      </c>
      <c r="E27" s="27">
        <v>1.8749999999999999E-2</v>
      </c>
      <c r="F27" s="9">
        <f t="shared" si="4"/>
        <v>49</v>
      </c>
      <c r="G27" s="9">
        <v>2</v>
      </c>
      <c r="H27" s="9"/>
      <c r="I27" s="9">
        <f t="shared" si="1"/>
        <v>2</v>
      </c>
      <c r="J27" s="9">
        <v>1</v>
      </c>
      <c r="K27" s="11">
        <f t="shared" si="5"/>
        <v>1.8749999999999999E-2</v>
      </c>
    </row>
    <row r="28" spans="1:13" hidden="1" outlineLevel="1" x14ac:dyDescent="0.25">
      <c r="A28" s="19"/>
      <c r="B28" s="11">
        <v>1.2500000000000001E-2</v>
      </c>
      <c r="C28" s="11">
        <v>3.0520833333333334E-2</v>
      </c>
      <c r="D28" s="11">
        <f t="shared" si="3"/>
        <v>1.8020833333333333E-2</v>
      </c>
      <c r="E28" s="27">
        <v>1.7430555555555557E-2</v>
      </c>
      <c r="F28" s="9">
        <f t="shared" si="4"/>
        <v>51</v>
      </c>
      <c r="G28" s="9">
        <v>2</v>
      </c>
      <c r="H28" s="9"/>
      <c r="I28" s="9">
        <f t="shared" si="1"/>
        <v>2</v>
      </c>
      <c r="J28" s="9">
        <v>1</v>
      </c>
      <c r="K28" s="11">
        <f t="shared" si="5"/>
        <v>1.7430555555555557E-2</v>
      </c>
    </row>
    <row r="29" spans="1:13" hidden="1" outlineLevel="1" x14ac:dyDescent="0.25">
      <c r="A29" s="19"/>
      <c r="B29" s="11">
        <v>2.0833333333333301E-2</v>
      </c>
      <c r="C29" s="11">
        <v>4.2256944444444444E-2</v>
      </c>
      <c r="D29" s="11">
        <f t="shared" si="3"/>
        <v>2.1423611111111143E-2</v>
      </c>
      <c r="E29" s="11">
        <v>2.0833333333333332E-2</v>
      </c>
      <c r="F29" s="9">
        <f t="shared" si="4"/>
        <v>51</v>
      </c>
      <c r="G29" s="9">
        <v>2</v>
      </c>
      <c r="H29" s="9"/>
      <c r="I29" s="9">
        <f t="shared" si="1"/>
        <v>2</v>
      </c>
      <c r="J29" s="9">
        <v>1</v>
      </c>
      <c r="K29" s="11">
        <f t="shared" si="5"/>
        <v>2.0833333333333332E-2</v>
      </c>
    </row>
    <row r="30" spans="1:13" hidden="1" outlineLevel="1" x14ac:dyDescent="0.25">
      <c r="A30" s="19"/>
      <c r="B30" s="11">
        <v>1.1111111111111099E-2</v>
      </c>
      <c r="C30" s="11">
        <v>3.1168981481481482E-2</v>
      </c>
      <c r="D30" s="11">
        <f t="shared" si="3"/>
        <v>2.0057870370370382E-2</v>
      </c>
      <c r="E30" s="11">
        <v>1.9444444444444445E-2</v>
      </c>
      <c r="F30" s="9">
        <f t="shared" si="4"/>
        <v>53</v>
      </c>
      <c r="G30" s="9">
        <v>2</v>
      </c>
      <c r="H30" s="9"/>
      <c r="I30" s="9">
        <f t="shared" si="1"/>
        <v>2</v>
      </c>
      <c r="J30" s="9">
        <v>1</v>
      </c>
      <c r="K30" s="11">
        <f t="shared" si="5"/>
        <v>1.9444444444444445E-2</v>
      </c>
    </row>
    <row r="31" spans="1:13" hidden="1" outlineLevel="1" x14ac:dyDescent="0.25">
      <c r="A31" s="19"/>
      <c r="B31" s="11">
        <v>2.1527777777777701E-2</v>
      </c>
      <c r="C31" s="11">
        <v>4.3437499999999997E-2</v>
      </c>
      <c r="D31" s="11">
        <f t="shared" si="3"/>
        <v>2.1909722222222296E-2</v>
      </c>
      <c r="E31" s="11">
        <v>2.0833333333333332E-2</v>
      </c>
      <c r="F31" s="9">
        <f t="shared" si="4"/>
        <v>93</v>
      </c>
      <c r="G31" s="9">
        <v>2</v>
      </c>
      <c r="H31" s="9"/>
      <c r="I31" s="9">
        <f t="shared" si="1"/>
        <v>2</v>
      </c>
      <c r="J31" s="9">
        <v>1</v>
      </c>
      <c r="K31" s="11">
        <f t="shared" si="5"/>
        <v>2.0833333333333332E-2</v>
      </c>
    </row>
    <row r="32" spans="1:13" s="20" customFormat="1" hidden="1" outlineLevel="1" x14ac:dyDescent="0.25">
      <c r="A32" s="19"/>
      <c r="B32" s="11">
        <v>1.0416666666666701E-2</v>
      </c>
      <c r="C32" s="11">
        <v>3.1956018518518516E-2</v>
      </c>
      <c r="D32" s="11">
        <f t="shared" si="3"/>
        <v>2.1539351851851816E-2</v>
      </c>
      <c r="E32" s="11">
        <v>2.013888888888889E-2</v>
      </c>
      <c r="F32" s="9">
        <f t="shared" si="4"/>
        <v>121</v>
      </c>
      <c r="G32" s="9">
        <v>2</v>
      </c>
      <c r="H32" s="9"/>
      <c r="I32" s="9">
        <f t="shared" si="1"/>
        <v>2</v>
      </c>
      <c r="J32" s="9">
        <v>1</v>
      </c>
      <c r="K32" s="11">
        <f t="shared" si="5"/>
        <v>2.013888888888889E-2</v>
      </c>
    </row>
    <row r="33" spans="1:11" s="20" customFormat="1" hidden="1" outlineLevel="1" x14ac:dyDescent="0.25">
      <c r="A33" s="19"/>
      <c r="B33" s="11">
        <v>3.4722222222222199E-3</v>
      </c>
      <c r="C33" s="11">
        <v>3.079861111111111E-2</v>
      </c>
      <c r="D33" s="11">
        <f t="shared" si="3"/>
        <v>2.732638888888889E-2</v>
      </c>
      <c r="E33" s="27">
        <v>2.4999999999999998E-2</v>
      </c>
      <c r="F33" s="9">
        <f t="shared" si="4"/>
        <v>201</v>
      </c>
      <c r="G33" s="9">
        <v>2</v>
      </c>
      <c r="H33" s="9"/>
      <c r="I33" s="9">
        <f t="shared" si="1"/>
        <v>2</v>
      </c>
      <c r="J33" s="9">
        <v>1</v>
      </c>
      <c r="K33" s="11">
        <f t="shared" si="5"/>
        <v>2.4999999999999998E-2</v>
      </c>
    </row>
    <row r="34" spans="1:11" s="20" customFormat="1" collapsed="1" x14ac:dyDescent="0.25">
      <c r="A34" s="19"/>
      <c r="B34" s="11"/>
      <c r="C34" s="11"/>
      <c r="D34" s="11"/>
      <c r="E34" s="11"/>
      <c r="F34" s="9"/>
      <c r="G34" s="9"/>
      <c r="H34" s="9"/>
      <c r="I34" s="9"/>
      <c r="J34" s="9"/>
      <c r="K34" s="11"/>
    </row>
    <row r="35" spans="1:11" x14ac:dyDescent="0.25">
      <c r="A35" s="4" t="s">
        <v>21</v>
      </c>
      <c r="B35" s="15"/>
      <c r="C35" s="15"/>
      <c r="D35" s="15"/>
      <c r="E35" s="15"/>
      <c r="F35" s="16"/>
      <c r="G35" s="16"/>
      <c r="H35" s="16"/>
      <c r="I35" s="16"/>
      <c r="K35" s="11"/>
    </row>
    <row r="39" spans="1:11" x14ac:dyDescent="0.25">
      <c r="A39" s="21" t="s">
        <v>67</v>
      </c>
    </row>
    <row r="40" spans="1:11" x14ac:dyDescent="0.25">
      <c r="A40" s="44" t="s">
        <v>52</v>
      </c>
      <c r="D40" s="46">
        <v>1.3935185185185184E-2</v>
      </c>
      <c r="E40" s="46">
        <v>1.3738425925925926E-2</v>
      </c>
      <c r="F40" s="9">
        <f t="shared" ref="F40:F42" si="6">(HOUR(D40)*3600+MINUTE(D40)*60+SECOND(D40))-(HOUR(E40)*3600+MINUTE(E40)*60+SECOND(E40))</f>
        <v>17</v>
      </c>
    </row>
    <row r="41" spans="1:11" x14ac:dyDescent="0.25">
      <c r="A41" s="44" t="s">
        <v>65</v>
      </c>
      <c r="D41" s="46">
        <v>1.4513888888888889E-2</v>
      </c>
      <c r="E41" s="46">
        <v>1.4166666666666666E-2</v>
      </c>
      <c r="F41" s="9">
        <f t="shared" si="6"/>
        <v>30</v>
      </c>
    </row>
    <row r="42" spans="1:11" x14ac:dyDescent="0.25">
      <c r="A42" s="44" t="s">
        <v>66</v>
      </c>
      <c r="D42" s="46">
        <v>1.8101851851851852E-2</v>
      </c>
      <c r="E42" s="46">
        <v>1.7754629629629631E-2</v>
      </c>
      <c r="F42" s="9">
        <f t="shared" si="6"/>
        <v>30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&amp;L21/11/2013&amp;C&amp;20Bonser  TT # 4&amp;RHopelands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Normal="100" workbookViewId="0">
      <selection activeCell="A17" sqref="A17"/>
    </sheetView>
  </sheetViews>
  <sheetFormatPr defaultRowHeight="15.75" outlineLevelRow="1" outlineLevelCol="1" x14ac:dyDescent="0.25"/>
  <cols>
    <col min="1" max="1" width="38.5703125" style="4" customWidth="1"/>
    <col min="2" max="3" width="11.42578125" style="3" hidden="1" customWidth="1" outlineLevel="1"/>
    <col min="4" max="4" width="11.42578125" style="3" customWidth="1" collapsed="1"/>
    <col min="5" max="5" width="11.42578125" style="3" customWidth="1"/>
    <col min="6" max="6" width="11.42578125" style="8" customWidth="1"/>
    <col min="7" max="7" width="11.42578125" style="7" customWidth="1"/>
    <col min="8" max="9" width="14.28515625" style="7" customWidth="1"/>
    <col min="10" max="10" width="18.5703125" style="6" customWidth="1"/>
    <col min="11" max="11" width="11.42578125" customWidth="1"/>
  </cols>
  <sheetData>
    <row r="1" spans="1:10" s="1" customFormat="1" x14ac:dyDescent="0.25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4" t="s">
        <v>5</v>
      </c>
      <c r="G1" s="14" t="s">
        <v>6</v>
      </c>
      <c r="H1" s="14" t="s">
        <v>7</v>
      </c>
      <c r="I1" s="14" t="s">
        <v>19</v>
      </c>
      <c r="J1" s="13" t="s">
        <v>18</v>
      </c>
    </row>
    <row r="2" spans="1:10" x14ac:dyDescent="0.25">
      <c r="A2" s="43" t="s">
        <v>68</v>
      </c>
      <c r="B2" s="11">
        <v>1.5277777777777777E-2</v>
      </c>
      <c r="C2" s="11">
        <v>3.3483796296296296E-2</v>
      </c>
      <c r="D2" s="46">
        <v>1.6446759259259262E-2</v>
      </c>
      <c r="E2" s="46">
        <v>1.7708333333333333E-2</v>
      </c>
      <c r="F2" s="9">
        <f t="shared" ref="F2:F25" si="0">(HOUR(D2)*3600+MINUTE(D2)*60+SECOND(D2))-(HOUR(E2)*3600+MINUTE(E2)*60+SECOND(E2))</f>
        <v>-109</v>
      </c>
      <c r="G2" s="9">
        <v>10</v>
      </c>
      <c r="H2" s="9"/>
      <c r="I2" s="9">
        <f t="shared" ref="I2:I25" si="1">SUM(G2:H2)</f>
        <v>10</v>
      </c>
      <c r="J2" s="11">
        <f t="shared" ref="J2:J25" si="2">MIN(D2,E2)</f>
        <v>1.6446759259259262E-2</v>
      </c>
    </row>
    <row r="3" spans="1:10" x14ac:dyDescent="0.25">
      <c r="A3" s="43" t="s">
        <v>69</v>
      </c>
      <c r="B3" s="6">
        <v>2.1527777777777781E-2</v>
      </c>
      <c r="C3" s="11">
        <v>4.1562500000000002E-2</v>
      </c>
      <c r="D3" s="46">
        <v>1.8530092592592595E-2</v>
      </c>
      <c r="E3" s="46">
        <v>1.9444444444444445E-2</v>
      </c>
      <c r="F3" s="9">
        <f t="shared" si="0"/>
        <v>-79</v>
      </c>
      <c r="G3" s="7">
        <v>9</v>
      </c>
      <c r="H3" s="9"/>
      <c r="I3" s="9">
        <f t="shared" si="1"/>
        <v>9</v>
      </c>
      <c r="J3" s="11">
        <f t="shared" si="2"/>
        <v>1.8530092592592595E-2</v>
      </c>
    </row>
    <row r="4" spans="1:10" x14ac:dyDescent="0.25">
      <c r="A4" s="43" t="s">
        <v>70</v>
      </c>
      <c r="B4" s="11">
        <v>1.8749999999999999E-2</v>
      </c>
      <c r="C4" s="11">
        <v>3.7650462962962962E-2</v>
      </c>
      <c r="D4" s="46">
        <v>1.8113425925925925E-2</v>
      </c>
      <c r="E4" s="46">
        <v>1.8749999999999999E-2</v>
      </c>
      <c r="F4" s="9">
        <f t="shared" si="0"/>
        <v>-55</v>
      </c>
      <c r="G4" s="9">
        <v>8</v>
      </c>
      <c r="I4" s="9">
        <f t="shared" si="1"/>
        <v>8</v>
      </c>
      <c r="J4" s="11">
        <f t="shared" si="2"/>
        <v>1.8113425925925925E-2</v>
      </c>
    </row>
    <row r="5" spans="1:10" x14ac:dyDescent="0.25">
      <c r="A5" s="43" t="s">
        <v>36</v>
      </c>
      <c r="B5" s="11">
        <v>5.5555555555555558E-3</v>
      </c>
      <c r="C5" s="11">
        <v>2.2129629629629628E-2</v>
      </c>
      <c r="D5" s="46">
        <v>1.6574074074074074E-2</v>
      </c>
      <c r="E5" s="46">
        <v>1.7106481481481483E-2</v>
      </c>
      <c r="F5" s="9">
        <f t="shared" si="0"/>
        <v>-46</v>
      </c>
      <c r="G5" s="7">
        <v>7</v>
      </c>
      <c r="H5" s="9"/>
      <c r="I5" s="9">
        <f t="shared" si="1"/>
        <v>7</v>
      </c>
      <c r="J5" s="11">
        <f t="shared" si="2"/>
        <v>1.6574074074074074E-2</v>
      </c>
    </row>
    <row r="6" spans="1:10" x14ac:dyDescent="0.25">
      <c r="A6" s="43" t="s">
        <v>38</v>
      </c>
      <c r="B6" s="11">
        <v>9.0277777777777787E-3</v>
      </c>
      <c r="C6" s="11">
        <v>2.9074074074074075E-2</v>
      </c>
      <c r="D6" s="46">
        <v>1.9201388888888889E-2</v>
      </c>
      <c r="E6" s="46">
        <v>1.9456018518518518E-2</v>
      </c>
      <c r="F6" s="9">
        <f t="shared" si="0"/>
        <v>-22</v>
      </c>
      <c r="G6" s="9">
        <v>6</v>
      </c>
      <c r="H6" s="9"/>
      <c r="I6" s="9">
        <f t="shared" si="1"/>
        <v>6</v>
      </c>
      <c r="J6" s="11">
        <f t="shared" si="2"/>
        <v>1.9201388888888889E-2</v>
      </c>
    </row>
    <row r="7" spans="1:10" x14ac:dyDescent="0.25">
      <c r="A7" s="43" t="s">
        <v>22</v>
      </c>
      <c r="B7" s="11">
        <v>2.013888888888889E-2</v>
      </c>
      <c r="C7" s="11">
        <v>3.7534722222222219E-2</v>
      </c>
      <c r="D7" s="46">
        <v>1.6354166666666666E-2</v>
      </c>
      <c r="E7" s="46">
        <v>1.6597222222222222E-2</v>
      </c>
      <c r="F7" s="9">
        <f t="shared" si="0"/>
        <v>-21</v>
      </c>
      <c r="G7" s="7">
        <v>5</v>
      </c>
      <c r="H7" s="9"/>
      <c r="I7" s="9">
        <f t="shared" si="1"/>
        <v>5</v>
      </c>
      <c r="J7" s="11">
        <f t="shared" si="2"/>
        <v>1.6354166666666666E-2</v>
      </c>
    </row>
    <row r="8" spans="1:10" x14ac:dyDescent="0.25">
      <c r="A8" s="43" t="s">
        <v>39</v>
      </c>
      <c r="B8" s="11">
        <v>1.8055555555555557E-2</v>
      </c>
      <c r="C8" s="11">
        <v>3.5115740740740746E-2</v>
      </c>
      <c r="D8" s="46">
        <v>1.5983796296296295E-2</v>
      </c>
      <c r="E8" s="46">
        <v>1.6145833333333335E-2</v>
      </c>
      <c r="F8" s="9">
        <f t="shared" si="0"/>
        <v>-14</v>
      </c>
      <c r="G8" s="7">
        <v>4</v>
      </c>
      <c r="I8" s="9">
        <f t="shared" si="1"/>
        <v>4</v>
      </c>
      <c r="J8" s="11">
        <f t="shared" si="2"/>
        <v>1.5983796296296295E-2</v>
      </c>
    </row>
    <row r="9" spans="1:10" x14ac:dyDescent="0.25">
      <c r="A9" s="43" t="s">
        <v>26</v>
      </c>
      <c r="B9" s="11">
        <v>3.472222222222222E-3</v>
      </c>
      <c r="C9" s="11">
        <v>2.3171296296296297E-2</v>
      </c>
      <c r="D9" s="46">
        <v>1.6585648148148148E-2</v>
      </c>
      <c r="E9" s="46">
        <v>1.6516203703703703E-2</v>
      </c>
      <c r="F9" s="9">
        <f t="shared" si="0"/>
        <v>6</v>
      </c>
      <c r="G9" s="9">
        <v>3</v>
      </c>
      <c r="H9" s="9"/>
      <c r="I9" s="9">
        <f t="shared" si="1"/>
        <v>3</v>
      </c>
      <c r="J9" s="11">
        <f t="shared" si="2"/>
        <v>1.6516203703703703E-2</v>
      </c>
    </row>
    <row r="10" spans="1:10" x14ac:dyDescent="0.25">
      <c r="A10" s="43" t="s">
        <v>59</v>
      </c>
      <c r="B10" s="11">
        <v>6.2499999999999995E-3</v>
      </c>
      <c r="C10" s="11">
        <v>2.1770833333333336E-2</v>
      </c>
      <c r="D10" s="46">
        <v>1.6782407407407409E-2</v>
      </c>
      <c r="E10" s="46">
        <v>1.6921296296296299E-2</v>
      </c>
      <c r="F10" s="9">
        <f t="shared" si="0"/>
        <v>-12</v>
      </c>
      <c r="G10" s="9">
        <v>2</v>
      </c>
      <c r="H10" s="9"/>
      <c r="I10" s="9">
        <f t="shared" si="1"/>
        <v>2</v>
      </c>
      <c r="J10" s="11">
        <f t="shared" si="2"/>
        <v>1.6782407407407409E-2</v>
      </c>
    </row>
    <row r="11" spans="1:10" x14ac:dyDescent="0.25">
      <c r="A11" s="43" t="s">
        <v>32</v>
      </c>
      <c r="B11" s="11">
        <v>1.1111111111111112E-2</v>
      </c>
      <c r="C11" s="11">
        <v>3.0034722222222223E-2</v>
      </c>
      <c r="D11" s="46">
        <v>1.5335648148148147E-2</v>
      </c>
      <c r="E11" s="46">
        <v>1.5266203703703705E-2</v>
      </c>
      <c r="F11" s="9">
        <f t="shared" si="0"/>
        <v>6</v>
      </c>
      <c r="G11" s="7">
        <v>2</v>
      </c>
      <c r="H11" s="7">
        <v>3</v>
      </c>
      <c r="I11" s="9">
        <f t="shared" si="1"/>
        <v>5</v>
      </c>
      <c r="J11" s="11">
        <f t="shared" si="2"/>
        <v>1.5266203703703705E-2</v>
      </c>
    </row>
    <row r="12" spans="1:10" x14ac:dyDescent="0.25">
      <c r="A12" s="43" t="s">
        <v>23</v>
      </c>
      <c r="B12" s="11">
        <v>4.1666666666666666E-3</v>
      </c>
      <c r="C12" s="11">
        <v>2.3310185185185187E-2</v>
      </c>
      <c r="D12" s="46">
        <v>1.5428240740740741E-2</v>
      </c>
      <c r="E12" s="46">
        <v>1.5092592592592593E-2</v>
      </c>
      <c r="F12" s="9">
        <f t="shared" si="0"/>
        <v>29</v>
      </c>
      <c r="G12" s="7">
        <v>2</v>
      </c>
      <c r="H12" s="7">
        <v>2</v>
      </c>
      <c r="I12" s="9">
        <f t="shared" si="1"/>
        <v>4</v>
      </c>
      <c r="J12" s="11">
        <f t="shared" si="2"/>
        <v>1.5092592592592593E-2</v>
      </c>
    </row>
    <row r="13" spans="1:10" x14ac:dyDescent="0.25">
      <c r="A13" s="43" t="s">
        <v>45</v>
      </c>
      <c r="B13" s="11">
        <v>8.3333333333333332E-3</v>
      </c>
      <c r="C13" s="11">
        <v>2.5462962962962962E-2</v>
      </c>
      <c r="D13" s="46">
        <v>1.5891203703703703E-2</v>
      </c>
      <c r="E13" s="46">
        <v>1.5879629629629629E-2</v>
      </c>
      <c r="F13" s="9">
        <f t="shared" si="0"/>
        <v>1</v>
      </c>
      <c r="G13" s="7">
        <v>2</v>
      </c>
      <c r="H13" s="9">
        <v>1</v>
      </c>
      <c r="I13" s="9">
        <f t="shared" si="1"/>
        <v>3</v>
      </c>
      <c r="J13" s="11">
        <f t="shared" si="2"/>
        <v>1.5879629629629629E-2</v>
      </c>
    </row>
    <row r="14" spans="1:10" x14ac:dyDescent="0.25">
      <c r="A14" s="43" t="s">
        <v>42</v>
      </c>
      <c r="B14" s="11">
        <v>6.9444444444444441E-3</v>
      </c>
      <c r="C14" s="11">
        <v>2.6759259259259257E-2</v>
      </c>
      <c r="D14" s="46">
        <v>1.6342592592592593E-2</v>
      </c>
      <c r="E14" s="46">
        <v>1.6018518518518519E-2</v>
      </c>
      <c r="F14" s="9">
        <f t="shared" si="0"/>
        <v>28</v>
      </c>
      <c r="G14" s="7">
        <v>2</v>
      </c>
      <c r="H14" s="9"/>
      <c r="I14" s="9">
        <f t="shared" si="1"/>
        <v>2</v>
      </c>
      <c r="J14" s="11">
        <f t="shared" si="2"/>
        <v>1.6018518518518519E-2</v>
      </c>
    </row>
    <row r="15" spans="1:10" x14ac:dyDescent="0.25">
      <c r="A15" s="43" t="s">
        <v>47</v>
      </c>
      <c r="B15" s="11">
        <v>2.0833333333333332E-2</v>
      </c>
      <c r="C15" s="11">
        <v>3.8124999999999999E-2</v>
      </c>
      <c r="D15" s="46">
        <v>1.6643518518518519E-2</v>
      </c>
      <c r="E15" s="46">
        <v>1.6296296296296295E-2</v>
      </c>
      <c r="F15" s="9">
        <f t="shared" si="0"/>
        <v>30</v>
      </c>
      <c r="G15" s="7">
        <v>2</v>
      </c>
      <c r="H15" s="9"/>
      <c r="I15" s="9">
        <f t="shared" si="1"/>
        <v>2</v>
      </c>
      <c r="J15" s="11">
        <f t="shared" si="2"/>
        <v>1.6296296296296295E-2</v>
      </c>
    </row>
    <row r="16" spans="1:10" x14ac:dyDescent="0.25">
      <c r="A16" s="43" t="s">
        <v>83</v>
      </c>
      <c r="B16" s="11">
        <v>1.2499999999999999E-2</v>
      </c>
      <c r="C16" s="11">
        <v>3.6793981481481483E-2</v>
      </c>
      <c r="D16" s="46">
        <v>1.7141203703703704E-2</v>
      </c>
      <c r="E16" s="46">
        <v>1.6701388888888887E-2</v>
      </c>
      <c r="F16" s="9">
        <f t="shared" si="0"/>
        <v>38</v>
      </c>
      <c r="G16" s="7">
        <v>2</v>
      </c>
      <c r="H16" s="9"/>
      <c r="I16" s="9">
        <f t="shared" si="1"/>
        <v>2</v>
      </c>
      <c r="J16" s="11">
        <f t="shared" si="2"/>
        <v>1.6701388888888887E-2</v>
      </c>
    </row>
    <row r="17" spans="1:10" x14ac:dyDescent="0.25">
      <c r="A17" s="43" t="s">
        <v>25</v>
      </c>
      <c r="B17" s="11">
        <v>9.7222222222222224E-3</v>
      </c>
      <c r="C17" s="11">
        <v>2.5347222222222219E-2</v>
      </c>
      <c r="D17" s="46">
        <v>1.7199074074074071E-2</v>
      </c>
      <c r="E17" s="46">
        <v>1.7337962962962961E-2</v>
      </c>
      <c r="F17" s="9">
        <f t="shared" si="0"/>
        <v>-12</v>
      </c>
      <c r="G17" s="7">
        <v>2</v>
      </c>
      <c r="I17" s="9">
        <f t="shared" si="1"/>
        <v>2</v>
      </c>
      <c r="J17" s="11">
        <f t="shared" si="2"/>
        <v>1.7199074074074071E-2</v>
      </c>
    </row>
    <row r="18" spans="1:10" x14ac:dyDescent="0.25">
      <c r="A18" s="43" t="s">
        <v>33</v>
      </c>
      <c r="B18" s="11">
        <v>6.9444444444444447E-4</v>
      </c>
      <c r="C18" s="11">
        <v>2.2893518518518521E-2</v>
      </c>
      <c r="D18" s="46">
        <v>1.7465277777777777E-2</v>
      </c>
      <c r="E18" s="46">
        <v>1.7511574074074072E-2</v>
      </c>
      <c r="F18" s="9">
        <f t="shared" si="0"/>
        <v>-4</v>
      </c>
      <c r="G18" s="7">
        <v>2</v>
      </c>
      <c r="I18" s="9">
        <f t="shared" si="1"/>
        <v>2</v>
      </c>
      <c r="J18" s="11">
        <f t="shared" si="2"/>
        <v>1.7465277777777777E-2</v>
      </c>
    </row>
    <row r="19" spans="1:10" x14ac:dyDescent="0.25">
      <c r="A19" s="43" t="s">
        <v>43</v>
      </c>
      <c r="B19" s="11">
        <v>2.7777777777777779E-3</v>
      </c>
      <c r="C19" s="11">
        <v>2.0405092592592593E-2</v>
      </c>
      <c r="D19" s="46">
        <v>1.7777777777777778E-2</v>
      </c>
      <c r="E19" s="46">
        <v>1.7731481481481483E-2</v>
      </c>
      <c r="F19" s="9">
        <f t="shared" si="0"/>
        <v>4</v>
      </c>
      <c r="G19" s="7">
        <v>2</v>
      </c>
      <c r="H19" s="9"/>
      <c r="I19" s="9">
        <f t="shared" si="1"/>
        <v>2</v>
      </c>
      <c r="J19" s="11">
        <f t="shared" si="2"/>
        <v>1.7731481481481483E-2</v>
      </c>
    </row>
    <row r="20" spans="1:10" x14ac:dyDescent="0.25">
      <c r="A20" s="43" t="s">
        <v>24</v>
      </c>
      <c r="B20" s="11">
        <v>1.9444444444444445E-2</v>
      </c>
      <c r="C20" s="11">
        <v>3.6851851851851851E-2</v>
      </c>
      <c r="D20" s="46">
        <v>1.7812499999999998E-2</v>
      </c>
      <c r="E20" s="46">
        <v>1.6574074074074074E-2</v>
      </c>
      <c r="F20" s="9">
        <f t="shared" si="0"/>
        <v>107</v>
      </c>
      <c r="G20" s="7">
        <v>2</v>
      </c>
      <c r="I20" s="9">
        <f t="shared" si="1"/>
        <v>2</v>
      </c>
      <c r="J20" s="11">
        <f t="shared" si="2"/>
        <v>1.6574074074074074E-2</v>
      </c>
    </row>
    <row r="21" spans="1:10" x14ac:dyDescent="0.25">
      <c r="A21" s="43" t="s">
        <v>40</v>
      </c>
      <c r="B21" s="11">
        <v>1.4583333333333332E-2</v>
      </c>
      <c r="C21" s="11">
        <v>3.2256944444444442E-2</v>
      </c>
      <c r="D21" s="46">
        <v>1.8067129629629631E-2</v>
      </c>
      <c r="E21" s="46">
        <v>1.7939814814814815E-2</v>
      </c>
      <c r="F21" s="9">
        <f t="shared" si="0"/>
        <v>11</v>
      </c>
      <c r="G21" s="7">
        <v>2</v>
      </c>
      <c r="H21" s="9"/>
      <c r="I21" s="9">
        <f t="shared" si="1"/>
        <v>2</v>
      </c>
      <c r="J21" s="11">
        <f t="shared" si="2"/>
        <v>1.7939814814814815E-2</v>
      </c>
    </row>
    <row r="22" spans="1:10" x14ac:dyDescent="0.25">
      <c r="A22" s="43" t="s">
        <v>50</v>
      </c>
      <c r="B22" s="11">
        <v>1.6666666666666666E-2</v>
      </c>
      <c r="C22" s="11">
        <v>3.6018518518518519E-2</v>
      </c>
      <c r="D22" s="46">
        <v>1.8391203703703705E-2</v>
      </c>
      <c r="E22" s="46">
        <v>1.8055555555555557E-2</v>
      </c>
      <c r="F22" s="9">
        <f t="shared" si="0"/>
        <v>29</v>
      </c>
      <c r="G22" s="7">
        <v>2</v>
      </c>
      <c r="H22" s="9"/>
      <c r="I22" s="9">
        <f t="shared" si="1"/>
        <v>2</v>
      </c>
      <c r="J22" s="11">
        <f t="shared" si="2"/>
        <v>1.8055555555555557E-2</v>
      </c>
    </row>
    <row r="23" spans="1:10" x14ac:dyDescent="0.25">
      <c r="A23" s="43" t="s">
        <v>62</v>
      </c>
      <c r="B23" s="11">
        <v>1.1805555555555555E-2</v>
      </c>
      <c r="C23" s="11">
        <v>3.0844907407407404E-2</v>
      </c>
      <c r="D23" s="46">
        <v>1.982638888888889E-2</v>
      </c>
      <c r="E23" s="46">
        <v>1.9444444444444445E-2</v>
      </c>
      <c r="F23" s="9">
        <f t="shared" si="0"/>
        <v>33</v>
      </c>
      <c r="G23" s="7">
        <v>2</v>
      </c>
      <c r="H23" s="9"/>
      <c r="I23" s="9">
        <f t="shared" si="1"/>
        <v>2</v>
      </c>
      <c r="J23" s="11">
        <f t="shared" si="2"/>
        <v>1.9444444444444445E-2</v>
      </c>
    </row>
    <row r="24" spans="1:10" x14ac:dyDescent="0.25">
      <c r="A24" s="43" t="s">
        <v>63</v>
      </c>
      <c r="B24" s="11">
        <v>1.3194444444444444E-2</v>
      </c>
      <c r="C24" s="11">
        <v>3.201388888888889E-2</v>
      </c>
      <c r="D24" s="46">
        <v>2.0312500000000001E-2</v>
      </c>
      <c r="E24" s="46">
        <v>1.8726851851851852E-2</v>
      </c>
      <c r="F24" s="9">
        <f t="shared" si="0"/>
        <v>137</v>
      </c>
      <c r="G24" s="7">
        <v>2</v>
      </c>
      <c r="H24" s="9"/>
      <c r="I24" s="9">
        <f t="shared" si="1"/>
        <v>2</v>
      </c>
      <c r="J24" s="11">
        <f t="shared" si="2"/>
        <v>1.8726851851851852E-2</v>
      </c>
    </row>
    <row r="25" spans="1:10" x14ac:dyDescent="0.25">
      <c r="A25" s="43" t="s">
        <v>53</v>
      </c>
      <c r="B25" s="11">
        <v>1.7361111111111112E-2</v>
      </c>
      <c r="C25" s="11">
        <v>3.5497685185185188E-2</v>
      </c>
      <c r="D25" s="46">
        <v>2.3831018518518519E-2</v>
      </c>
      <c r="E25" s="46">
        <v>2.2187499999999999E-2</v>
      </c>
      <c r="F25" s="9">
        <f t="shared" si="0"/>
        <v>142</v>
      </c>
      <c r="G25" s="7">
        <v>2</v>
      </c>
      <c r="H25" s="9"/>
      <c r="I25" s="9">
        <f t="shared" si="1"/>
        <v>2</v>
      </c>
      <c r="J25" s="11">
        <f t="shared" si="2"/>
        <v>2.2187499999999999E-2</v>
      </c>
    </row>
    <row r="26" spans="1:10" hidden="1" outlineLevel="1" x14ac:dyDescent="0.25">
      <c r="A26" s="35"/>
      <c r="B26" s="11">
        <v>2.0833333333333333E-3</v>
      </c>
      <c r="C26" s="11">
        <v>2.1666666666666667E-2</v>
      </c>
      <c r="D26" s="11"/>
      <c r="E26" s="11"/>
      <c r="F26" s="9">
        <f t="shared" ref="F26:F30" si="3">(HOUR(D26)*3600+MINUTE(D26)*60+SECOND(D26))-(HOUR(E26)*3600+MINUTE(E26)*60+SECOND(E26))</f>
        <v>0</v>
      </c>
      <c r="G26" s="7">
        <v>2</v>
      </c>
      <c r="H26" s="9"/>
      <c r="I26" s="9">
        <f t="shared" ref="I26:I30" si="4">SUM(G26:H26)</f>
        <v>2</v>
      </c>
      <c r="J26" s="11">
        <f t="shared" ref="J26:J30" si="5">MIN(D26,E26)</f>
        <v>0</v>
      </c>
    </row>
    <row r="27" spans="1:10" hidden="1" outlineLevel="1" x14ac:dyDescent="0.25">
      <c r="A27" s="35"/>
      <c r="B27" s="11">
        <v>4.8611111111111112E-3</v>
      </c>
      <c r="C27" s="11">
        <v>2.7905092592592592E-2</v>
      </c>
      <c r="D27" s="11"/>
      <c r="E27" s="11"/>
      <c r="F27" s="9">
        <f t="shared" si="3"/>
        <v>0</v>
      </c>
      <c r="G27" s="7">
        <v>2</v>
      </c>
      <c r="H27" s="9"/>
      <c r="I27" s="9">
        <f t="shared" si="4"/>
        <v>2</v>
      </c>
      <c r="J27" s="11">
        <f t="shared" si="5"/>
        <v>0</v>
      </c>
    </row>
    <row r="28" spans="1:10" hidden="1" outlineLevel="1" x14ac:dyDescent="0.25">
      <c r="A28" s="36"/>
      <c r="B28" s="11">
        <v>1.3888888888888888E-2</v>
      </c>
      <c r="C28" s="11">
        <v>3.2094907407407412E-2</v>
      </c>
      <c r="D28" s="11"/>
      <c r="E28" s="11"/>
      <c r="F28" s="9">
        <f t="shared" si="3"/>
        <v>0</v>
      </c>
      <c r="G28" s="7">
        <v>2</v>
      </c>
      <c r="I28" s="9">
        <f t="shared" si="4"/>
        <v>2</v>
      </c>
      <c r="J28" s="11">
        <f t="shared" si="5"/>
        <v>0</v>
      </c>
    </row>
    <row r="29" spans="1:10" hidden="1" outlineLevel="1" x14ac:dyDescent="0.25">
      <c r="A29" s="35"/>
      <c r="B29" s="11">
        <v>1.0416666666666666E-2</v>
      </c>
      <c r="C29" s="11">
        <v>2.7673611111111111E-2</v>
      </c>
      <c r="D29" s="11"/>
      <c r="E29" s="11"/>
      <c r="F29" s="9">
        <f t="shared" si="3"/>
        <v>0</v>
      </c>
      <c r="G29" s="7">
        <v>2</v>
      </c>
      <c r="I29" s="9">
        <f t="shared" si="4"/>
        <v>2</v>
      </c>
      <c r="J29" s="11">
        <f t="shared" si="5"/>
        <v>0</v>
      </c>
    </row>
    <row r="30" spans="1:10" hidden="1" outlineLevel="1" x14ac:dyDescent="0.25">
      <c r="A30" s="35"/>
      <c r="B30" s="11">
        <v>1.3888888888888889E-3</v>
      </c>
      <c r="C30" s="11">
        <v>2.9351851851851851E-2</v>
      </c>
      <c r="D30" s="11"/>
      <c r="E30" s="11"/>
      <c r="F30" s="9">
        <f t="shared" si="3"/>
        <v>0</v>
      </c>
      <c r="G30" s="7">
        <v>2</v>
      </c>
      <c r="I30" s="9">
        <f t="shared" si="4"/>
        <v>2</v>
      </c>
      <c r="J30" s="11">
        <f t="shared" si="5"/>
        <v>0</v>
      </c>
    </row>
    <row r="31" spans="1:10" collapsed="1" x14ac:dyDescent="0.25">
      <c r="A31" s="35"/>
      <c r="B31" s="11"/>
      <c r="C31" s="11"/>
      <c r="D31" s="11"/>
      <c r="E31" s="11"/>
      <c r="F31" s="9"/>
      <c r="G31" s="9"/>
      <c r="H31" s="9"/>
      <c r="I31" s="9"/>
      <c r="J31" s="11"/>
    </row>
    <row r="32" spans="1:10" x14ac:dyDescent="0.25">
      <c r="A32" s="35"/>
      <c r="B32" s="11"/>
      <c r="C32" s="11"/>
      <c r="D32" s="11"/>
      <c r="E32" s="11"/>
      <c r="F32" s="9"/>
      <c r="G32" s="9"/>
      <c r="H32" s="9"/>
      <c r="I32" s="9"/>
      <c r="J32" s="11"/>
    </row>
    <row r="33" spans="1:10" x14ac:dyDescent="0.25">
      <c r="A33" s="35"/>
      <c r="B33" s="11"/>
      <c r="C33" s="11"/>
      <c r="D33" s="11"/>
      <c r="E33" s="11"/>
      <c r="F33" s="9"/>
      <c r="G33" s="9"/>
      <c r="H33" s="9"/>
      <c r="I33" s="9"/>
      <c r="J33" s="11"/>
    </row>
    <row r="34" spans="1:10" x14ac:dyDescent="0.25">
      <c r="A34" s="4" t="s">
        <v>21</v>
      </c>
    </row>
    <row r="36" spans="1:10" x14ac:dyDescent="0.25">
      <c r="A36" s="43" t="s">
        <v>55</v>
      </c>
      <c r="B36" s="11">
        <v>1.5972222222222224E-2</v>
      </c>
      <c r="C36" s="11">
        <v>3.4074074074074076E-2</v>
      </c>
      <c r="D36" s="46">
        <v>1.5127314814814816E-2</v>
      </c>
      <c r="E36" s="46">
        <v>1.4583333333333332E-2</v>
      </c>
      <c r="F36" s="9">
        <f>(HOUR(D36)*3600+MINUTE(D36)*60+SECOND(D36))-(HOUR(E36)*3600+MINUTE(E36)*60+SECOND(E36))</f>
        <v>47</v>
      </c>
      <c r="G36" s="7">
        <v>2</v>
      </c>
      <c r="H36" s="9"/>
      <c r="I36" s="9">
        <f>SUM(G36:H36)</f>
        <v>2</v>
      </c>
      <c r="J36" s="11">
        <f>MIN(D36,E36)</f>
        <v>1.4583333333333332E-2</v>
      </c>
    </row>
    <row r="38" spans="1:10" x14ac:dyDescent="0.25">
      <c r="A38" s="21" t="s">
        <v>71</v>
      </c>
    </row>
    <row r="39" spans="1:10" x14ac:dyDescent="0.25">
      <c r="A39" s="43" t="s">
        <v>66</v>
      </c>
      <c r="D39" s="46">
        <v>1.7858796296296296E-2</v>
      </c>
      <c r="E39" s="46">
        <v>1.7754629629629631E-2</v>
      </c>
      <c r="F39" s="9">
        <f>(HOUR(D39)*3600+MINUTE(D39)*60+SECOND(D39))-(HOUR(E39)*3600+MINUTE(E39)*60+SECOND(E39))</f>
        <v>9</v>
      </c>
    </row>
  </sheetData>
  <sortState ref="A2:K25">
    <sortCondition descending="1" ref="G2:G25"/>
  </sortState>
  <printOptions gridLines="1"/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Header>&amp;L27/11/2013&amp;C&amp;20Bonser Series TT 2013&amp;RHopelands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zoomScaleNormal="100" workbookViewId="0">
      <selection activeCell="E3" sqref="E3:E24"/>
    </sheetView>
  </sheetViews>
  <sheetFormatPr defaultRowHeight="15.75" outlineLevelCol="1" x14ac:dyDescent="0.25"/>
  <cols>
    <col min="1" max="1" width="38.5703125" style="4" customWidth="1"/>
    <col min="2" max="3" width="11.42578125" style="3" hidden="1" customWidth="1" outlineLevel="1"/>
    <col min="4" max="4" width="11.42578125" style="3" customWidth="1" collapsed="1"/>
    <col min="5" max="5" width="11.42578125" style="3" customWidth="1"/>
    <col min="6" max="6" width="11.42578125" style="8" customWidth="1"/>
    <col min="7" max="7" width="11.42578125" style="7" customWidth="1"/>
    <col min="8" max="8" width="14.42578125" style="7" customWidth="1"/>
    <col min="9" max="9" width="14.28515625" style="8" customWidth="1"/>
    <col min="10" max="10" width="15.42578125" style="6" customWidth="1"/>
    <col min="11" max="11" width="29.5703125" customWidth="1"/>
    <col min="12" max="12" width="9.140625" style="22"/>
  </cols>
  <sheetData>
    <row r="1" spans="1:12" s="1" customFormat="1" x14ac:dyDescent="0.25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4" t="s">
        <v>5</v>
      </c>
      <c r="G1" s="14" t="s">
        <v>6</v>
      </c>
      <c r="H1" s="14" t="s">
        <v>7</v>
      </c>
      <c r="I1" s="14" t="s">
        <v>19</v>
      </c>
      <c r="J1" s="13" t="s">
        <v>18</v>
      </c>
      <c r="L1" s="13"/>
    </row>
    <row r="2" spans="1:12" x14ac:dyDescent="0.25">
      <c r="K2" s="4"/>
      <c r="L2" s="11"/>
    </row>
    <row r="3" spans="1:12" x14ac:dyDescent="0.25">
      <c r="A3" s="43" t="s">
        <v>64</v>
      </c>
      <c r="B3" s="11">
        <v>2.0833333333333332E-2</v>
      </c>
      <c r="C3" s="11">
        <v>4.3587962962962967E-2</v>
      </c>
      <c r="D3" s="46">
        <v>1.5833333333333335E-2</v>
      </c>
      <c r="E3" s="46">
        <v>1.6886574074074075E-2</v>
      </c>
      <c r="F3" s="9">
        <f t="shared" ref="F3:F24" si="0">(HOUR(D3)*3600+MINUTE(D3)*60+SECOND(D3))-(HOUR(E3)*3600+MINUTE(E3)*60+SECOND(E3))</f>
        <v>-91</v>
      </c>
      <c r="G3" s="9">
        <v>10</v>
      </c>
      <c r="H3" s="9"/>
      <c r="I3" s="9">
        <f t="shared" ref="I3:I24" si="1">SUM(G3:H3)</f>
        <v>10</v>
      </c>
      <c r="J3" s="11">
        <f t="shared" ref="J3:J24" si="2">MIN(D3,E3)</f>
        <v>1.5833333333333335E-2</v>
      </c>
      <c r="K3" s="4"/>
      <c r="L3" s="11"/>
    </row>
    <row r="4" spans="1:12" x14ac:dyDescent="0.25">
      <c r="A4" s="43" t="s">
        <v>24</v>
      </c>
      <c r="B4" s="11">
        <v>2.1527777777777781E-2</v>
      </c>
      <c r="C4" s="11">
        <v>3.9456018518518522E-2</v>
      </c>
      <c r="D4" s="46">
        <v>1.6134259259259261E-2</v>
      </c>
      <c r="E4" s="46">
        <v>1.6574074074074074E-2</v>
      </c>
      <c r="F4" s="9">
        <f t="shared" si="0"/>
        <v>-38</v>
      </c>
      <c r="G4" s="9">
        <v>9</v>
      </c>
      <c r="I4" s="9">
        <f t="shared" si="1"/>
        <v>9</v>
      </c>
      <c r="J4" s="11">
        <f t="shared" si="2"/>
        <v>1.6134259259259261E-2</v>
      </c>
      <c r="K4" s="4"/>
      <c r="L4" s="11"/>
    </row>
    <row r="5" spans="1:12" x14ac:dyDescent="0.25">
      <c r="A5" s="43" t="s">
        <v>76</v>
      </c>
      <c r="B5" s="11">
        <v>1.9444444444444445E-2</v>
      </c>
      <c r="C5" s="11">
        <v>4.0011574074074074E-2</v>
      </c>
      <c r="D5" s="46">
        <v>1.5150462962962963E-2</v>
      </c>
      <c r="E5" s="46">
        <v>1.53125E-2</v>
      </c>
      <c r="F5" s="9">
        <f t="shared" si="0"/>
        <v>-14</v>
      </c>
      <c r="G5" s="9">
        <v>6</v>
      </c>
      <c r="H5" s="9">
        <v>2</v>
      </c>
      <c r="I5" s="9">
        <f t="shared" si="1"/>
        <v>8</v>
      </c>
      <c r="J5" s="11">
        <f t="shared" si="2"/>
        <v>1.5150462962962963E-2</v>
      </c>
      <c r="K5" s="4"/>
      <c r="L5" s="11"/>
    </row>
    <row r="6" spans="1:12" x14ac:dyDescent="0.25">
      <c r="A6" s="43" t="s">
        <v>53</v>
      </c>
      <c r="B6" s="11">
        <v>9.2592592592592585E-4</v>
      </c>
      <c r="C6" s="11">
        <v>1.7939814814814815E-2</v>
      </c>
      <c r="D6" s="46">
        <v>2.1851851851851848E-2</v>
      </c>
      <c r="E6" s="46">
        <v>2.2187499999999999E-2</v>
      </c>
      <c r="F6" s="9">
        <f t="shared" si="0"/>
        <v>-29</v>
      </c>
      <c r="G6" s="9">
        <v>8</v>
      </c>
      <c r="I6" s="9">
        <f t="shared" si="1"/>
        <v>8</v>
      </c>
      <c r="J6" s="11">
        <f t="shared" si="2"/>
        <v>2.1851851851851848E-2</v>
      </c>
      <c r="K6" s="4"/>
      <c r="L6" s="11"/>
    </row>
    <row r="7" spans="1:12" x14ac:dyDescent="0.25">
      <c r="A7" s="43" t="s">
        <v>22</v>
      </c>
      <c r="B7" s="11">
        <v>1.8055555555555557E-2</v>
      </c>
      <c r="C7" s="11">
        <v>3.4942129629629635E-2</v>
      </c>
      <c r="D7" s="46">
        <v>1.6122685185185184E-2</v>
      </c>
      <c r="E7" s="46">
        <v>1.6354166666666666E-2</v>
      </c>
      <c r="F7" s="9">
        <f t="shared" si="0"/>
        <v>-20</v>
      </c>
      <c r="G7" s="9">
        <v>7</v>
      </c>
      <c r="I7" s="9">
        <f t="shared" si="1"/>
        <v>7</v>
      </c>
      <c r="J7" s="11">
        <f t="shared" si="2"/>
        <v>1.6122685185185184E-2</v>
      </c>
      <c r="K7" s="4"/>
      <c r="L7" s="11"/>
    </row>
    <row r="8" spans="1:12" x14ac:dyDescent="0.25">
      <c r="A8" s="43" t="s">
        <v>23</v>
      </c>
      <c r="B8" s="11">
        <v>1.6666666666666666E-2</v>
      </c>
      <c r="C8" s="11">
        <v>3.5231481481481482E-2</v>
      </c>
      <c r="D8" s="46">
        <v>1.5046296296296295E-2</v>
      </c>
      <c r="E8" s="46">
        <v>1.5092592592592593E-2</v>
      </c>
      <c r="F8" s="9">
        <f t="shared" si="0"/>
        <v>-4</v>
      </c>
      <c r="G8" s="9">
        <v>3</v>
      </c>
      <c r="H8" s="9">
        <v>3</v>
      </c>
      <c r="I8" s="9">
        <f t="shared" si="1"/>
        <v>6</v>
      </c>
      <c r="J8" s="11">
        <f t="shared" si="2"/>
        <v>1.5046296296296295E-2</v>
      </c>
      <c r="K8" s="4"/>
      <c r="L8" s="11"/>
    </row>
    <row r="9" spans="1:12" x14ac:dyDescent="0.25">
      <c r="A9" s="43" t="s">
        <v>38</v>
      </c>
      <c r="B9" s="11">
        <v>1.5972222222222224E-2</v>
      </c>
      <c r="C9" s="11">
        <v>3.2951388888888891E-2</v>
      </c>
      <c r="D9" s="46">
        <v>1.9074074074074073E-2</v>
      </c>
      <c r="E9" s="46">
        <v>1.9201388888888889E-2</v>
      </c>
      <c r="F9" s="9">
        <f t="shared" si="0"/>
        <v>-11</v>
      </c>
      <c r="G9" s="9">
        <v>5</v>
      </c>
      <c r="I9" s="9">
        <f t="shared" si="1"/>
        <v>5</v>
      </c>
      <c r="J9" s="11">
        <f t="shared" si="2"/>
        <v>1.9074074074074073E-2</v>
      </c>
      <c r="K9" s="4"/>
      <c r="L9" s="11"/>
    </row>
    <row r="10" spans="1:12" x14ac:dyDescent="0.25">
      <c r="A10" s="43" t="s">
        <v>42</v>
      </c>
      <c r="B10" s="11">
        <v>1.8749999999999999E-2</v>
      </c>
      <c r="C10" s="11">
        <v>3.5185185185185187E-2</v>
      </c>
      <c r="D10" s="46">
        <v>1.5925925925925927E-2</v>
      </c>
      <c r="E10" s="46">
        <v>1.6018518518518519E-2</v>
      </c>
      <c r="F10" s="9">
        <f t="shared" si="0"/>
        <v>-8</v>
      </c>
      <c r="G10" s="9">
        <v>4</v>
      </c>
      <c r="H10" s="9"/>
      <c r="I10" s="9">
        <f t="shared" si="1"/>
        <v>4</v>
      </c>
      <c r="J10" s="11">
        <f t="shared" si="2"/>
        <v>1.5925925925925927E-2</v>
      </c>
      <c r="K10" s="4"/>
      <c r="L10" s="11"/>
    </row>
    <row r="11" spans="1:12" x14ac:dyDescent="0.25">
      <c r="A11" s="43" t="s">
        <v>32</v>
      </c>
      <c r="B11" s="11">
        <v>1.4583333333333332E-2</v>
      </c>
      <c r="C11" s="11">
        <v>3.1805555555555552E-2</v>
      </c>
      <c r="D11" s="46">
        <v>1.53125E-2</v>
      </c>
      <c r="E11" s="46">
        <v>1.5266203703703705E-2</v>
      </c>
      <c r="F11" s="9">
        <f t="shared" si="0"/>
        <v>4</v>
      </c>
      <c r="G11" s="9">
        <v>2</v>
      </c>
      <c r="H11" s="9">
        <v>1</v>
      </c>
      <c r="I11" s="9">
        <f t="shared" si="1"/>
        <v>3</v>
      </c>
      <c r="J11" s="11">
        <f t="shared" si="2"/>
        <v>1.5266203703703705E-2</v>
      </c>
      <c r="K11" s="4"/>
      <c r="L11" s="11"/>
    </row>
    <row r="12" spans="1:12" x14ac:dyDescent="0.25">
      <c r="A12" s="43" t="s">
        <v>80</v>
      </c>
      <c r="B12" s="11">
        <v>1.0416666666666666E-2</v>
      </c>
      <c r="C12" s="11">
        <v>2.9953703703703705E-2</v>
      </c>
      <c r="D12" s="46">
        <v>1.579861111111111E-2</v>
      </c>
      <c r="E12" s="46">
        <v>1.5474537037037038E-2</v>
      </c>
      <c r="F12" s="9">
        <f t="shared" si="0"/>
        <v>28</v>
      </c>
      <c r="G12" s="9">
        <v>2</v>
      </c>
      <c r="H12" s="9"/>
      <c r="I12" s="9">
        <f t="shared" si="1"/>
        <v>2</v>
      </c>
      <c r="J12" s="11">
        <f t="shared" si="2"/>
        <v>1.5474537037037038E-2</v>
      </c>
      <c r="K12" s="4"/>
      <c r="L12" s="11"/>
    </row>
    <row r="13" spans="1:12" x14ac:dyDescent="0.25">
      <c r="A13" s="43" t="s">
        <v>39</v>
      </c>
      <c r="B13" s="11">
        <v>1.3194444444444444E-2</v>
      </c>
      <c r="C13" s="11">
        <v>3.4108796296296297E-2</v>
      </c>
      <c r="D13" s="46">
        <v>1.6261574074074074E-2</v>
      </c>
      <c r="E13" s="46">
        <v>1.5983796296296295E-2</v>
      </c>
      <c r="F13" s="9">
        <f t="shared" si="0"/>
        <v>24</v>
      </c>
      <c r="G13" s="9">
        <v>2</v>
      </c>
      <c r="I13" s="9">
        <f t="shared" si="1"/>
        <v>2</v>
      </c>
      <c r="J13" s="11">
        <f t="shared" si="2"/>
        <v>1.5983796296296295E-2</v>
      </c>
      <c r="K13" s="4"/>
      <c r="L13" s="11"/>
    </row>
    <row r="14" spans="1:12" x14ac:dyDescent="0.25">
      <c r="A14" s="43" t="s">
        <v>47</v>
      </c>
      <c r="B14" s="11">
        <v>1.3888888888888888E-2</v>
      </c>
      <c r="C14" s="11">
        <v>3.6076388888888887E-2</v>
      </c>
      <c r="D14" s="46">
        <v>1.638888888888889E-2</v>
      </c>
      <c r="E14" s="46">
        <v>1.6296296296296295E-2</v>
      </c>
      <c r="F14" s="9">
        <f t="shared" si="0"/>
        <v>8</v>
      </c>
      <c r="G14" s="9">
        <v>2</v>
      </c>
      <c r="H14" s="9"/>
      <c r="I14" s="9">
        <f t="shared" si="1"/>
        <v>2</v>
      </c>
      <c r="J14" s="11">
        <f t="shared" si="2"/>
        <v>1.6296296296296295E-2</v>
      </c>
      <c r="K14" s="4"/>
      <c r="L14" s="11"/>
    </row>
    <row r="15" spans="1:12" x14ac:dyDescent="0.25">
      <c r="A15" s="43" t="s">
        <v>26</v>
      </c>
      <c r="B15" s="11">
        <v>4.8611111111111112E-3</v>
      </c>
      <c r="C15" s="11">
        <v>2.1921296296296296E-2</v>
      </c>
      <c r="D15" s="46">
        <v>1.6643518518518519E-2</v>
      </c>
      <c r="E15" s="46">
        <v>1.6516203703703703E-2</v>
      </c>
      <c r="F15" s="9">
        <f t="shared" si="0"/>
        <v>11</v>
      </c>
      <c r="G15" s="9">
        <v>2</v>
      </c>
      <c r="H15" s="9"/>
      <c r="I15" s="9">
        <f t="shared" si="1"/>
        <v>2</v>
      </c>
      <c r="J15" s="11">
        <f t="shared" si="2"/>
        <v>1.6516203703703703E-2</v>
      </c>
      <c r="K15" s="4"/>
      <c r="L15" s="11"/>
    </row>
    <row r="16" spans="1:12" x14ac:dyDescent="0.25">
      <c r="A16" s="43" t="s">
        <v>41</v>
      </c>
      <c r="B16" s="11">
        <v>3.472222222222222E-3</v>
      </c>
      <c r="C16" s="11">
        <v>2.2962962962962966E-2</v>
      </c>
      <c r="D16" s="46">
        <v>1.6875000000000001E-2</v>
      </c>
      <c r="E16" s="46">
        <v>1.6701388888888887E-2</v>
      </c>
      <c r="F16" s="9">
        <f t="shared" si="0"/>
        <v>15</v>
      </c>
      <c r="G16" s="9">
        <v>2</v>
      </c>
      <c r="H16" s="9"/>
      <c r="I16" s="9">
        <f t="shared" si="1"/>
        <v>2</v>
      </c>
      <c r="J16" s="11">
        <f t="shared" si="2"/>
        <v>1.6701388888888887E-2</v>
      </c>
      <c r="K16" s="4"/>
      <c r="L16" s="11"/>
    </row>
    <row r="17" spans="1:12" x14ac:dyDescent="0.25">
      <c r="A17" s="43" t="s">
        <v>34</v>
      </c>
      <c r="B17" s="11">
        <v>5.5555555555555558E-3</v>
      </c>
      <c r="C17" s="11">
        <v>2.207175925925926E-2</v>
      </c>
      <c r="D17" s="46">
        <v>1.7222222222222222E-2</v>
      </c>
      <c r="E17" s="46">
        <v>1.7164351851851851E-2</v>
      </c>
      <c r="F17" s="9">
        <f t="shared" si="0"/>
        <v>5</v>
      </c>
      <c r="G17" s="9">
        <v>2</v>
      </c>
      <c r="I17" s="9">
        <f t="shared" si="1"/>
        <v>2</v>
      </c>
      <c r="J17" s="11">
        <f t="shared" si="2"/>
        <v>1.7164351851851851E-2</v>
      </c>
      <c r="K17" s="4"/>
      <c r="L17" s="11"/>
    </row>
    <row r="18" spans="1:12" x14ac:dyDescent="0.25">
      <c r="A18" s="43" t="s">
        <v>33</v>
      </c>
      <c r="B18" s="11">
        <v>1.1111111111111112E-2</v>
      </c>
      <c r="C18" s="11">
        <v>2.8391203703703707E-2</v>
      </c>
      <c r="D18" s="46">
        <v>1.7488425925925925E-2</v>
      </c>
      <c r="E18" s="46">
        <v>1.7465277777777777E-2</v>
      </c>
      <c r="F18" s="9">
        <f t="shared" si="0"/>
        <v>2</v>
      </c>
      <c r="G18" s="9">
        <v>2</v>
      </c>
      <c r="H18" s="9"/>
      <c r="I18" s="9">
        <f t="shared" si="1"/>
        <v>2</v>
      </c>
      <c r="J18" s="11">
        <f t="shared" si="2"/>
        <v>1.7465277777777777E-2</v>
      </c>
      <c r="K18" s="4"/>
      <c r="L18" s="11"/>
    </row>
    <row r="19" spans="1:12" x14ac:dyDescent="0.25">
      <c r="A19" s="43" t="s">
        <v>77</v>
      </c>
      <c r="B19" s="11">
        <v>8.3333333333333332E-3</v>
      </c>
      <c r="C19" s="11">
        <v>2.5243055555555557E-2</v>
      </c>
      <c r="D19" s="46">
        <v>1.8124999999999999E-2</v>
      </c>
      <c r="E19" s="46">
        <v>1.8055555555555557E-2</v>
      </c>
      <c r="F19" s="9">
        <f t="shared" si="0"/>
        <v>6</v>
      </c>
      <c r="G19" s="9">
        <v>2</v>
      </c>
      <c r="H19" s="9"/>
      <c r="I19" s="9">
        <f t="shared" si="1"/>
        <v>2</v>
      </c>
      <c r="J19" s="11">
        <f t="shared" si="2"/>
        <v>1.8055555555555557E-2</v>
      </c>
      <c r="K19" s="4"/>
      <c r="L19" s="11"/>
    </row>
    <row r="20" spans="1:12" x14ac:dyDescent="0.25">
      <c r="A20" s="43" t="s">
        <v>40</v>
      </c>
      <c r="B20" s="11">
        <v>1.1805555555555555E-2</v>
      </c>
      <c r="C20" s="11">
        <v>2.7488425925925927E-2</v>
      </c>
      <c r="D20" s="46">
        <v>1.8414351851851852E-2</v>
      </c>
      <c r="E20" s="46">
        <v>1.7939814814814815E-2</v>
      </c>
      <c r="F20" s="9">
        <f t="shared" si="0"/>
        <v>41</v>
      </c>
      <c r="G20" s="9">
        <v>2</v>
      </c>
      <c r="I20" s="9">
        <f t="shared" si="1"/>
        <v>2</v>
      </c>
      <c r="J20" s="11">
        <f t="shared" si="2"/>
        <v>1.7939814814814815E-2</v>
      </c>
      <c r="K20" s="4"/>
      <c r="L20" s="11"/>
    </row>
    <row r="21" spans="1:12" x14ac:dyDescent="0.25">
      <c r="A21" s="43" t="s">
        <v>48</v>
      </c>
      <c r="B21" s="11">
        <v>1.7361111111111112E-2</v>
      </c>
      <c r="C21" s="11">
        <v>3.4918981481481481E-2</v>
      </c>
      <c r="D21" s="46">
        <v>1.8576388888888889E-2</v>
      </c>
      <c r="E21" s="46">
        <v>1.8055555555555557E-2</v>
      </c>
      <c r="F21" s="9">
        <f t="shared" si="0"/>
        <v>45</v>
      </c>
      <c r="G21" s="9">
        <v>2</v>
      </c>
      <c r="I21" s="9">
        <f t="shared" si="1"/>
        <v>2</v>
      </c>
      <c r="J21" s="11">
        <f t="shared" si="2"/>
        <v>1.8055555555555557E-2</v>
      </c>
      <c r="K21" s="4"/>
      <c r="L21" s="11"/>
    </row>
    <row r="22" spans="1:12" x14ac:dyDescent="0.25">
      <c r="A22" s="43" t="s">
        <v>50</v>
      </c>
      <c r="B22" s="11"/>
      <c r="C22" s="11"/>
      <c r="D22" s="46">
        <v>1.8622685185185183E-2</v>
      </c>
      <c r="E22" s="46">
        <v>1.8055555555555557E-2</v>
      </c>
      <c r="F22" s="9">
        <f t="shared" si="0"/>
        <v>49</v>
      </c>
      <c r="G22" s="9">
        <v>2</v>
      </c>
      <c r="I22" s="9">
        <f t="shared" si="1"/>
        <v>2</v>
      </c>
      <c r="J22" s="11">
        <f t="shared" si="2"/>
        <v>1.8055555555555557E-2</v>
      </c>
      <c r="K22" s="4"/>
      <c r="L22" s="11"/>
    </row>
    <row r="23" spans="1:12" x14ac:dyDescent="0.25">
      <c r="A23" s="43" t="s">
        <v>79</v>
      </c>
      <c r="B23" s="11">
        <v>6.9444444444444441E-3</v>
      </c>
      <c r="C23" s="11">
        <v>2.2349537037037032E-2</v>
      </c>
      <c r="D23" s="46">
        <v>1.9537037037037037E-2</v>
      </c>
      <c r="E23" s="46">
        <v>1.923611111111111E-2</v>
      </c>
      <c r="F23" s="9">
        <f t="shared" si="0"/>
        <v>26</v>
      </c>
      <c r="G23" s="9">
        <v>2</v>
      </c>
      <c r="I23" s="9">
        <f t="shared" si="1"/>
        <v>2</v>
      </c>
      <c r="J23" s="11">
        <f t="shared" si="2"/>
        <v>1.923611111111111E-2</v>
      </c>
      <c r="K23" s="4"/>
      <c r="L23" s="11"/>
    </row>
    <row r="24" spans="1:12" s="43" customFormat="1" x14ac:dyDescent="0.25">
      <c r="A24" s="43" t="s">
        <v>78</v>
      </c>
      <c r="B24" s="11">
        <v>9.7222222222222224E-3</v>
      </c>
      <c r="C24" s="11">
        <v>2.6770833333333331E-2</v>
      </c>
      <c r="D24" s="46">
        <v>1.954861111111111E-2</v>
      </c>
      <c r="E24" s="46">
        <v>1.9444444444444445E-2</v>
      </c>
      <c r="F24" s="9">
        <f t="shared" si="0"/>
        <v>9</v>
      </c>
      <c r="G24" s="9">
        <v>2</v>
      </c>
      <c r="H24" s="9"/>
      <c r="I24" s="9">
        <f t="shared" si="1"/>
        <v>2</v>
      </c>
      <c r="J24" s="11">
        <f t="shared" si="2"/>
        <v>1.9444444444444445E-2</v>
      </c>
      <c r="K24" s="4"/>
      <c r="L24" s="11"/>
    </row>
    <row r="25" spans="1:12" s="43" customFormat="1" x14ac:dyDescent="0.25">
      <c r="B25" s="11"/>
      <c r="C25" s="11"/>
      <c r="D25" s="11"/>
      <c r="E25" s="11"/>
      <c r="F25" s="9"/>
      <c r="G25" s="9"/>
      <c r="H25" s="7"/>
      <c r="I25" s="9"/>
      <c r="J25" s="11"/>
      <c r="K25" s="4"/>
      <c r="L25" s="11"/>
    </row>
    <row r="26" spans="1:12" s="43" customFormat="1" x14ac:dyDescent="0.25">
      <c r="B26" s="11"/>
      <c r="C26" s="11"/>
      <c r="D26" s="11"/>
      <c r="E26" s="11"/>
      <c r="F26" s="9"/>
      <c r="G26" s="9"/>
      <c r="H26" s="7"/>
      <c r="I26" s="9"/>
      <c r="J26" s="11"/>
      <c r="K26" s="4"/>
      <c r="L26" s="11"/>
    </row>
    <row r="27" spans="1:12" s="43" customFormat="1" x14ac:dyDescent="0.25">
      <c r="B27" s="11"/>
      <c r="C27" s="11"/>
      <c r="D27" s="11"/>
      <c r="E27" s="11"/>
      <c r="F27" s="9"/>
      <c r="G27" s="9"/>
      <c r="H27" s="7"/>
      <c r="I27" s="9"/>
      <c r="J27" s="11"/>
      <c r="K27" s="4"/>
      <c r="L27" s="11"/>
    </row>
    <row r="28" spans="1:12" x14ac:dyDescent="0.25">
      <c r="H28" s="9"/>
      <c r="I28" s="9"/>
      <c r="J28" s="11"/>
      <c r="K28" s="4"/>
      <c r="L28" s="11"/>
    </row>
    <row r="29" spans="1:12" x14ac:dyDescent="0.25">
      <c r="A29" s="4" t="s">
        <v>21</v>
      </c>
      <c r="H29" s="9"/>
      <c r="I29" s="9"/>
      <c r="J29" s="11"/>
      <c r="K29" s="4"/>
      <c r="L29" s="11"/>
    </row>
    <row r="30" spans="1:12" x14ac:dyDescent="0.25">
      <c r="K30" s="4"/>
      <c r="L30" s="11"/>
    </row>
    <row r="31" spans="1:12" x14ac:dyDescent="0.25">
      <c r="A31" s="43" t="s">
        <v>55</v>
      </c>
      <c r="B31" s="11">
        <v>4.1666666666666666E-3</v>
      </c>
      <c r="C31" s="11">
        <v>2.2731481481481481E-2</v>
      </c>
      <c r="D31" s="46">
        <v>1.4606481481481482E-2</v>
      </c>
      <c r="E31" s="46">
        <v>1.4583333333333332E-2</v>
      </c>
      <c r="F31" s="9">
        <f>(HOUR(D31)*3600+MINUTE(D31)*60+SECOND(D31))-(HOUR(E31)*3600+MINUTE(E31)*60+SECOND(E31))</f>
        <v>2</v>
      </c>
      <c r="G31" s="9"/>
      <c r="H31" s="9"/>
      <c r="I31" s="9"/>
      <c r="J31" s="11">
        <f>MIN(D31,E31)</f>
        <v>1.4583333333333332E-2</v>
      </c>
      <c r="K31" s="4"/>
      <c r="L31" s="11"/>
    </row>
    <row r="32" spans="1:12" x14ac:dyDescent="0.25">
      <c r="A32" s="43" t="s">
        <v>81</v>
      </c>
      <c r="B32" s="11">
        <v>6.2499999999999995E-3</v>
      </c>
      <c r="C32" s="11">
        <v>2.1909722222222223E-2</v>
      </c>
      <c r="D32" s="46">
        <v>1.6469907407407405E-2</v>
      </c>
      <c r="E32" s="46">
        <v>1.5972222222222224E-2</v>
      </c>
      <c r="F32" s="9">
        <f>(HOUR(D32)*3600+MINUTE(D32)*60+SECOND(D32))-(HOUR(E32)*3600+MINUTE(E32)*60+SECOND(E32))</f>
        <v>43</v>
      </c>
      <c r="G32" s="9">
        <v>2</v>
      </c>
      <c r="H32" s="9"/>
      <c r="I32" s="9">
        <f>SUM(G32:H32)</f>
        <v>2</v>
      </c>
      <c r="J32" s="11">
        <f>MIN(D32,E32)</f>
        <v>1.5972222222222224E-2</v>
      </c>
      <c r="K32" s="4"/>
      <c r="L32" s="11"/>
    </row>
    <row r="33" spans="1:12" x14ac:dyDescent="0.25">
      <c r="K33" s="4"/>
      <c r="L33" s="11"/>
    </row>
    <row r="34" spans="1:12" x14ac:dyDescent="0.25">
      <c r="A34" s="21" t="s">
        <v>71</v>
      </c>
      <c r="K34" s="4"/>
      <c r="L34" s="11"/>
    </row>
    <row r="35" spans="1:12" x14ac:dyDescent="0.25">
      <c r="A35" s="43" t="s">
        <v>66</v>
      </c>
      <c r="D35" s="46">
        <v>1.6412037037037037E-2</v>
      </c>
      <c r="E35" s="46">
        <v>1.7754629629629631E-2</v>
      </c>
      <c r="F35" s="9">
        <f>(HOUR(D35)*3600+MINUTE(D35)*60+SECOND(D35))-(HOUR(E35)*3600+MINUTE(E35)*60+SECOND(E35))</f>
        <v>-116</v>
      </c>
      <c r="J35" s="11">
        <f>MIN(D35,E35)</f>
        <v>1.6412037037037037E-2</v>
      </c>
      <c r="K35" s="4"/>
      <c r="L35" s="11"/>
    </row>
    <row r="36" spans="1:12" x14ac:dyDescent="0.25">
      <c r="K36" s="4"/>
      <c r="L36" s="11"/>
    </row>
    <row r="38" spans="1:12" x14ac:dyDescent="0.25">
      <c r="K38" s="4"/>
      <c r="L38" s="11"/>
    </row>
  </sheetData>
  <sortState ref="A3:M24">
    <sortCondition descending="1" ref="I3:I24"/>
  </sortState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&amp;L4/12/2013&amp;C&amp;20Bonser Series TT  2013&amp;RHopelands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zoomScaleNormal="100" workbookViewId="0">
      <selection activeCell="E27" sqref="E27"/>
    </sheetView>
  </sheetViews>
  <sheetFormatPr defaultRowHeight="15.75" outlineLevelCol="2" x14ac:dyDescent="0.25"/>
  <cols>
    <col min="1" max="1" width="38.5703125" style="4" customWidth="1"/>
    <col min="2" max="3" width="11.42578125" style="3" hidden="1" customWidth="1" outlineLevel="2"/>
    <col min="4" max="4" width="11.42578125" style="3" customWidth="1" collapsed="1"/>
    <col min="5" max="5" width="11.42578125" style="3" customWidth="1"/>
    <col min="6" max="6" width="11.42578125" style="8" customWidth="1"/>
    <col min="7" max="7" width="11.42578125" style="7" customWidth="1"/>
    <col min="8" max="8" width="14.28515625" style="7" customWidth="1"/>
    <col min="9" max="9" width="14.28515625" style="8" customWidth="1"/>
    <col min="10" max="10" width="18.5703125" style="6" customWidth="1"/>
    <col min="11" max="11" width="20.5703125" customWidth="1"/>
    <col min="12" max="12" width="18.140625" customWidth="1"/>
  </cols>
  <sheetData>
    <row r="1" spans="1:12" s="1" customFormat="1" x14ac:dyDescent="0.25">
      <c r="A1" s="47"/>
      <c r="B1" s="13" t="s">
        <v>1</v>
      </c>
      <c r="C1" s="13" t="s">
        <v>2</v>
      </c>
      <c r="D1" s="13" t="s">
        <v>3</v>
      </c>
      <c r="E1" s="13" t="s">
        <v>4</v>
      </c>
      <c r="F1" s="14" t="s">
        <v>5</v>
      </c>
      <c r="G1" s="14" t="s">
        <v>6</v>
      </c>
      <c r="H1" s="14" t="s">
        <v>7</v>
      </c>
      <c r="I1" s="14" t="s">
        <v>19</v>
      </c>
      <c r="J1" s="13" t="s">
        <v>18</v>
      </c>
      <c r="K1" s="4"/>
      <c r="L1" s="11"/>
    </row>
    <row r="2" spans="1:12" x14ac:dyDescent="0.25">
      <c r="A2" s="49" t="s">
        <v>33</v>
      </c>
      <c r="B2" s="11">
        <v>5.5555555555555558E-3</v>
      </c>
      <c r="C2" s="11">
        <v>2.7118055555555552E-2</v>
      </c>
      <c r="D2" s="55">
        <v>1.7395833333333336E-2</v>
      </c>
      <c r="E2" s="51">
        <v>1.7465277777777777E-2</v>
      </c>
      <c r="F2" s="9">
        <f t="shared" ref="F2:F26" si="0">(HOUR(D2)*3600+MINUTE(D2)*60+SECOND(D2))-(HOUR(E2)*3600+MINUTE(E2)*60+SECOND(E2))</f>
        <v>-6</v>
      </c>
      <c r="G2" s="9">
        <v>10</v>
      </c>
      <c r="H2" s="9"/>
      <c r="I2" s="9">
        <f t="shared" ref="I2:I27" si="1">SUM(G2:H2)</f>
        <v>10</v>
      </c>
      <c r="J2" s="11">
        <f t="shared" ref="J2:J27" si="2">MIN(D2,E2)</f>
        <v>1.7395833333333336E-2</v>
      </c>
      <c r="K2" s="4"/>
      <c r="L2" s="54"/>
    </row>
    <row r="3" spans="1:12" x14ac:dyDescent="0.25">
      <c r="A3" s="49" t="s">
        <v>40</v>
      </c>
      <c r="B3" s="11">
        <v>3.472222222222222E-3</v>
      </c>
      <c r="C3" s="11">
        <v>2.2719907407407411E-2</v>
      </c>
      <c r="D3" s="52">
        <v>1.7916666666666668E-2</v>
      </c>
      <c r="E3" s="51">
        <v>1.7939814814814815E-2</v>
      </c>
      <c r="F3" s="9">
        <f t="shared" si="0"/>
        <v>-2</v>
      </c>
      <c r="G3" s="9">
        <v>9</v>
      </c>
      <c r="H3" s="9"/>
      <c r="I3" s="9">
        <f t="shared" si="1"/>
        <v>9</v>
      </c>
      <c r="J3" s="11">
        <f t="shared" si="2"/>
        <v>1.7916666666666668E-2</v>
      </c>
      <c r="K3" s="4"/>
      <c r="L3" s="54"/>
    </row>
    <row r="4" spans="1:12" x14ac:dyDescent="0.25">
      <c r="A4" s="49" t="s">
        <v>78</v>
      </c>
      <c r="B4" s="11"/>
      <c r="C4" s="11"/>
      <c r="D4" s="52">
        <v>1.9467592592592595E-2</v>
      </c>
      <c r="E4" s="51">
        <v>1.9444444444444445E-2</v>
      </c>
      <c r="F4" s="9">
        <f t="shared" si="0"/>
        <v>2</v>
      </c>
      <c r="G4" s="9">
        <v>8</v>
      </c>
      <c r="H4" s="9"/>
      <c r="I4" s="9">
        <f t="shared" si="1"/>
        <v>8</v>
      </c>
      <c r="J4" s="11">
        <f t="shared" si="2"/>
        <v>1.9444444444444445E-2</v>
      </c>
      <c r="K4" s="4"/>
      <c r="L4" s="54"/>
    </row>
    <row r="5" spans="1:12" x14ac:dyDescent="0.25">
      <c r="A5" s="49" t="s">
        <v>84</v>
      </c>
      <c r="B5" s="11">
        <v>4.8611111111111112E-3</v>
      </c>
      <c r="C5" s="11">
        <v>2.6377314814814815E-2</v>
      </c>
      <c r="D5" s="52">
        <v>1.6944444444444443E-2</v>
      </c>
      <c r="E5" s="51">
        <v>1.6909722222222225E-2</v>
      </c>
      <c r="F5" s="9">
        <f t="shared" si="0"/>
        <v>3</v>
      </c>
      <c r="G5" s="9">
        <v>7</v>
      </c>
      <c r="H5" s="9"/>
      <c r="I5" s="9">
        <f t="shared" si="1"/>
        <v>7</v>
      </c>
      <c r="J5" s="11">
        <f t="shared" si="2"/>
        <v>1.6909722222222225E-2</v>
      </c>
      <c r="K5" s="4"/>
      <c r="L5" s="54"/>
    </row>
    <row r="6" spans="1:12" x14ac:dyDescent="0.25">
      <c r="A6" s="49" t="s">
        <v>47</v>
      </c>
      <c r="B6" s="11">
        <v>1.7361111111111112E-2</v>
      </c>
      <c r="C6" s="11">
        <v>3.6828703703703704E-2</v>
      </c>
      <c r="D6" s="52">
        <v>1.6342592592592593E-2</v>
      </c>
      <c r="E6" s="51">
        <v>1.6296296296296295E-2</v>
      </c>
      <c r="F6" s="9">
        <f t="shared" si="0"/>
        <v>4</v>
      </c>
      <c r="G6" s="9">
        <v>6</v>
      </c>
      <c r="H6" s="9"/>
      <c r="I6" s="9">
        <f t="shared" si="1"/>
        <v>6</v>
      </c>
      <c r="J6" s="11">
        <f t="shared" si="2"/>
        <v>1.6296296296296295E-2</v>
      </c>
      <c r="K6" s="5"/>
      <c r="L6" s="54"/>
    </row>
    <row r="7" spans="1:12" x14ac:dyDescent="0.25">
      <c r="A7" s="49" t="s">
        <v>70</v>
      </c>
      <c r="B7" s="11">
        <v>9.7222222222222224E-3</v>
      </c>
      <c r="C7" s="11">
        <v>2.9201388888888888E-2</v>
      </c>
      <c r="D7" s="52">
        <v>1.8171296296296297E-2</v>
      </c>
      <c r="E7" s="51">
        <v>1.8113425925925925E-2</v>
      </c>
      <c r="F7" s="9">
        <f t="shared" si="0"/>
        <v>5</v>
      </c>
      <c r="G7" s="9">
        <v>5</v>
      </c>
      <c r="H7" s="9"/>
      <c r="I7" s="9">
        <f t="shared" si="1"/>
        <v>5</v>
      </c>
      <c r="J7" s="11">
        <f t="shared" si="2"/>
        <v>1.8113425925925925E-2</v>
      </c>
      <c r="K7" s="4"/>
      <c r="L7" s="54"/>
    </row>
    <row r="8" spans="1:12" x14ac:dyDescent="0.25">
      <c r="A8" s="49" t="s">
        <v>38</v>
      </c>
      <c r="B8" s="11">
        <v>6.9444444444444447E-4</v>
      </c>
      <c r="C8" s="11">
        <v>1.7233796296296296E-2</v>
      </c>
      <c r="D8" s="52">
        <v>1.9212962962962963E-2</v>
      </c>
      <c r="E8" s="51">
        <v>1.9074074074074073E-2</v>
      </c>
      <c r="F8" s="9">
        <f t="shared" si="0"/>
        <v>12</v>
      </c>
      <c r="G8" s="9">
        <v>4</v>
      </c>
      <c r="H8" s="9"/>
      <c r="I8" s="9">
        <f t="shared" si="1"/>
        <v>4</v>
      </c>
      <c r="J8" s="11">
        <f t="shared" si="2"/>
        <v>1.9074074074074073E-2</v>
      </c>
      <c r="K8" s="4"/>
      <c r="L8" s="54"/>
    </row>
    <row r="9" spans="1:12" x14ac:dyDescent="0.25">
      <c r="A9" s="49" t="s">
        <v>64</v>
      </c>
      <c r="B9" s="11">
        <v>1.0416666666666666E-2</v>
      </c>
      <c r="C9" s="11">
        <v>2.584490740740741E-2</v>
      </c>
      <c r="D9" s="52">
        <v>1.6041666666666666E-2</v>
      </c>
      <c r="E9" s="51">
        <v>1.5833333333333335E-2</v>
      </c>
      <c r="F9" s="9">
        <f t="shared" si="0"/>
        <v>18</v>
      </c>
      <c r="G9" s="9">
        <v>3</v>
      </c>
      <c r="H9" s="9"/>
      <c r="I9" s="9">
        <f t="shared" si="1"/>
        <v>3</v>
      </c>
      <c r="J9" s="11">
        <f t="shared" si="2"/>
        <v>1.5833333333333335E-2</v>
      </c>
      <c r="K9" s="4"/>
      <c r="L9" s="54"/>
    </row>
    <row r="10" spans="1:12" x14ac:dyDescent="0.25">
      <c r="A10" s="49" t="s">
        <v>43</v>
      </c>
      <c r="B10" s="11">
        <v>2.7777777777777779E-3</v>
      </c>
      <c r="C10" s="11">
        <v>2.2013888888888888E-2</v>
      </c>
      <c r="D10" s="52">
        <v>1.7986111111111109E-2</v>
      </c>
      <c r="E10" s="51">
        <v>1.7731481481481483E-2</v>
      </c>
      <c r="F10" s="9">
        <f t="shared" si="0"/>
        <v>22</v>
      </c>
      <c r="G10" s="9">
        <v>2</v>
      </c>
      <c r="H10" s="9"/>
      <c r="I10" s="9">
        <f t="shared" si="1"/>
        <v>2</v>
      </c>
      <c r="J10" s="11">
        <f t="shared" si="2"/>
        <v>1.7731481481481483E-2</v>
      </c>
      <c r="K10" s="4"/>
      <c r="L10" s="54"/>
    </row>
    <row r="11" spans="1:12" x14ac:dyDescent="0.25">
      <c r="A11" s="49" t="s">
        <v>32</v>
      </c>
      <c r="B11" s="11">
        <v>6.2499999999999995E-3</v>
      </c>
      <c r="C11" s="11">
        <v>2.193287037037037E-2</v>
      </c>
      <c r="D11" s="52">
        <v>1.5532407407407406E-2</v>
      </c>
      <c r="E11" s="51">
        <v>1.5266203703703705E-2</v>
      </c>
      <c r="F11" s="9">
        <f t="shared" si="0"/>
        <v>23</v>
      </c>
      <c r="G11" s="9">
        <v>2</v>
      </c>
      <c r="H11" s="9">
        <v>3</v>
      </c>
      <c r="I11" s="9">
        <f t="shared" si="1"/>
        <v>5</v>
      </c>
      <c r="J11" s="11">
        <f t="shared" si="2"/>
        <v>1.5266203703703705E-2</v>
      </c>
      <c r="K11" s="4"/>
      <c r="L11" s="54"/>
    </row>
    <row r="12" spans="1:12" x14ac:dyDescent="0.25">
      <c r="A12" s="49" t="s">
        <v>45</v>
      </c>
      <c r="B12" s="11">
        <v>1.3888888888888888E-2</v>
      </c>
      <c r="C12" s="11">
        <v>3.1099537037037037E-2</v>
      </c>
      <c r="D12" s="52">
        <v>1.6145833333333335E-2</v>
      </c>
      <c r="E12" s="51">
        <v>1.5879629629629629E-2</v>
      </c>
      <c r="F12" s="9">
        <f t="shared" si="0"/>
        <v>23</v>
      </c>
      <c r="G12" s="9">
        <v>2</v>
      </c>
      <c r="H12" s="9"/>
      <c r="I12" s="9">
        <f t="shared" si="1"/>
        <v>2</v>
      </c>
      <c r="J12" s="11">
        <f t="shared" si="2"/>
        <v>1.5879629629629629E-2</v>
      </c>
      <c r="K12" s="4"/>
      <c r="L12" s="54"/>
    </row>
    <row r="13" spans="1:12" x14ac:dyDescent="0.25">
      <c r="A13" s="49" t="s">
        <v>24</v>
      </c>
      <c r="B13" s="11">
        <v>4.1666666666666666E-3</v>
      </c>
      <c r="C13" s="11">
        <v>1.9930555555555556E-2</v>
      </c>
      <c r="D13" s="52">
        <v>1.6412037037037037E-2</v>
      </c>
      <c r="E13" s="51">
        <v>1.6134259259259261E-2</v>
      </c>
      <c r="F13" s="9">
        <f t="shared" si="0"/>
        <v>24</v>
      </c>
      <c r="G13" s="9">
        <v>2</v>
      </c>
      <c r="H13" s="9"/>
      <c r="I13" s="9">
        <f t="shared" si="1"/>
        <v>2</v>
      </c>
      <c r="J13" s="11">
        <f t="shared" si="2"/>
        <v>1.6134259259259261E-2</v>
      </c>
      <c r="K13" s="4"/>
      <c r="L13" s="54"/>
    </row>
    <row r="14" spans="1:12" x14ac:dyDescent="0.25">
      <c r="A14" s="49" t="s">
        <v>59</v>
      </c>
      <c r="B14" s="11">
        <v>2.0833333333333333E-3</v>
      </c>
      <c r="C14" s="11">
        <v>2.1458333333333333E-2</v>
      </c>
      <c r="D14" s="52">
        <v>1.712962962962963E-2</v>
      </c>
      <c r="E14" s="51">
        <v>1.6782407407407409E-2</v>
      </c>
      <c r="F14" s="9">
        <f t="shared" si="0"/>
        <v>30</v>
      </c>
      <c r="G14" s="9">
        <v>2</v>
      </c>
      <c r="H14" s="9"/>
      <c r="I14" s="9">
        <f t="shared" si="1"/>
        <v>2</v>
      </c>
      <c r="J14" s="11">
        <f t="shared" si="2"/>
        <v>1.6782407407407409E-2</v>
      </c>
      <c r="K14" s="4"/>
      <c r="L14" s="54"/>
    </row>
    <row r="15" spans="1:12" x14ac:dyDescent="0.25">
      <c r="A15" s="49" t="s">
        <v>80</v>
      </c>
      <c r="B15" s="11">
        <v>6.9444444444444441E-3</v>
      </c>
      <c r="C15" s="11">
        <v>2.4861111111111108E-2</v>
      </c>
      <c r="D15" s="52">
        <v>1.5891203703703703E-2</v>
      </c>
      <c r="E15" s="51">
        <v>1.5474537037037038E-2</v>
      </c>
      <c r="F15" s="9">
        <f t="shared" si="0"/>
        <v>36</v>
      </c>
      <c r="G15" s="9">
        <v>2</v>
      </c>
      <c r="H15" s="9"/>
      <c r="I15" s="9">
        <f t="shared" si="1"/>
        <v>2</v>
      </c>
      <c r="J15" s="11">
        <f t="shared" si="2"/>
        <v>1.5474537037037038E-2</v>
      </c>
      <c r="K15" s="4"/>
      <c r="L15" s="54"/>
    </row>
    <row r="16" spans="1:12" x14ac:dyDescent="0.25">
      <c r="A16" s="49" t="s">
        <v>22</v>
      </c>
      <c r="B16" s="11">
        <v>1.2499999999999999E-2</v>
      </c>
      <c r="C16" s="11">
        <v>2.9722222222222219E-2</v>
      </c>
      <c r="D16" s="52">
        <v>1.6550925925925924E-2</v>
      </c>
      <c r="E16" s="51">
        <v>1.6122685185185184E-2</v>
      </c>
      <c r="F16" s="9">
        <f t="shared" si="0"/>
        <v>37</v>
      </c>
      <c r="G16" s="9">
        <v>2</v>
      </c>
      <c r="H16" s="9"/>
      <c r="I16" s="9">
        <f t="shared" si="1"/>
        <v>2</v>
      </c>
      <c r="J16" s="11">
        <f t="shared" si="2"/>
        <v>1.6122685185185184E-2</v>
      </c>
      <c r="K16" s="4"/>
      <c r="L16" s="54"/>
    </row>
    <row r="17" spans="1:12" x14ac:dyDescent="0.25">
      <c r="A17" s="49" t="s">
        <v>76</v>
      </c>
      <c r="B17" s="11">
        <v>1.3194444444444444E-2</v>
      </c>
      <c r="C17" s="11">
        <v>2.9687500000000002E-2</v>
      </c>
      <c r="D17" s="52">
        <v>1.5601851851851851E-2</v>
      </c>
      <c r="E17" s="51">
        <v>1.5150462962962963E-2</v>
      </c>
      <c r="F17" s="9">
        <f t="shared" si="0"/>
        <v>39</v>
      </c>
      <c r="G17" s="9">
        <v>2</v>
      </c>
      <c r="H17" s="9">
        <v>1</v>
      </c>
      <c r="I17" s="9">
        <f t="shared" si="1"/>
        <v>3</v>
      </c>
      <c r="J17" s="11">
        <f t="shared" si="2"/>
        <v>1.5150462962962963E-2</v>
      </c>
      <c r="K17" s="4"/>
      <c r="L17" s="54"/>
    </row>
    <row r="18" spans="1:12" x14ac:dyDescent="0.25">
      <c r="A18" s="49" t="s">
        <v>23</v>
      </c>
      <c r="B18" s="11">
        <v>7.6388888888888886E-3</v>
      </c>
      <c r="C18" s="11">
        <v>2.6921296296296294E-2</v>
      </c>
      <c r="D18" s="52">
        <v>1.5555555555555553E-2</v>
      </c>
      <c r="E18" s="51">
        <v>1.5046296296296295E-2</v>
      </c>
      <c r="F18" s="9">
        <f t="shared" si="0"/>
        <v>44</v>
      </c>
      <c r="G18" s="9">
        <v>2</v>
      </c>
      <c r="H18" s="9">
        <v>2</v>
      </c>
      <c r="I18" s="9">
        <f t="shared" si="1"/>
        <v>4</v>
      </c>
      <c r="J18" s="11">
        <f t="shared" si="2"/>
        <v>1.5046296296296295E-2</v>
      </c>
      <c r="K18" s="4"/>
      <c r="L18" s="54"/>
    </row>
    <row r="19" spans="1:12" x14ac:dyDescent="0.25">
      <c r="A19" s="49" t="s">
        <v>49</v>
      </c>
      <c r="B19" s="11">
        <v>1.3888888888888889E-3</v>
      </c>
      <c r="C19" s="11">
        <v>2.0393518518518519E-2</v>
      </c>
      <c r="D19" s="52">
        <v>1.9976851851851853E-2</v>
      </c>
      <c r="E19" s="51">
        <v>1.9444444444444445E-2</v>
      </c>
      <c r="F19" s="9">
        <f t="shared" si="0"/>
        <v>46</v>
      </c>
      <c r="G19" s="9">
        <v>2</v>
      </c>
      <c r="H19" s="9"/>
      <c r="I19" s="9">
        <f t="shared" si="1"/>
        <v>2</v>
      </c>
      <c r="J19" s="11">
        <f t="shared" si="2"/>
        <v>1.9444444444444445E-2</v>
      </c>
      <c r="K19" s="4"/>
      <c r="L19" s="54"/>
    </row>
    <row r="20" spans="1:12" x14ac:dyDescent="0.25">
      <c r="A20" s="49" t="s">
        <v>34</v>
      </c>
      <c r="B20" s="11">
        <v>1.1111111111111112E-2</v>
      </c>
      <c r="C20" s="11">
        <v>2.9525462962962962E-2</v>
      </c>
      <c r="D20" s="52">
        <v>1.7743055555555557E-2</v>
      </c>
      <c r="E20" s="51">
        <v>1.7164351851851851E-2</v>
      </c>
      <c r="F20" s="9">
        <f t="shared" si="0"/>
        <v>50</v>
      </c>
      <c r="G20" s="9">
        <v>2</v>
      </c>
      <c r="H20" s="9"/>
      <c r="I20" s="9">
        <f t="shared" si="1"/>
        <v>2</v>
      </c>
      <c r="J20" s="11">
        <f t="shared" si="2"/>
        <v>1.7164351851851851E-2</v>
      </c>
      <c r="K20" s="4"/>
      <c r="L20" s="54"/>
    </row>
    <row r="21" spans="1:12" x14ac:dyDescent="0.25">
      <c r="A21" s="49" t="s">
        <v>83</v>
      </c>
      <c r="B21" s="11">
        <v>1.5972222222222224E-2</v>
      </c>
      <c r="C21" s="11">
        <v>3.3148148148148149E-2</v>
      </c>
      <c r="D21" s="52">
        <v>1.7349537037037038E-2</v>
      </c>
      <c r="E21" s="51">
        <v>1.6701388888888887E-2</v>
      </c>
      <c r="F21" s="9">
        <f t="shared" si="0"/>
        <v>56</v>
      </c>
      <c r="G21" s="9">
        <v>2</v>
      </c>
      <c r="H21" s="9"/>
      <c r="I21" s="9">
        <f t="shared" si="1"/>
        <v>2</v>
      </c>
      <c r="J21" s="11">
        <f t="shared" si="2"/>
        <v>1.6701388888888887E-2</v>
      </c>
      <c r="K21" s="4"/>
      <c r="L21" s="54"/>
    </row>
    <row r="22" spans="1:12" x14ac:dyDescent="0.25">
      <c r="A22" s="49" t="s">
        <v>50</v>
      </c>
      <c r="B22" s="11">
        <v>1.6666666666666666E-2</v>
      </c>
      <c r="C22" s="11">
        <v>3.5740740740740747E-2</v>
      </c>
      <c r="D22" s="52">
        <v>1.8981481481481481E-2</v>
      </c>
      <c r="E22" s="51">
        <v>1.8055555555555557E-2</v>
      </c>
      <c r="F22" s="9">
        <f t="shared" si="0"/>
        <v>80</v>
      </c>
      <c r="G22" s="9">
        <v>2</v>
      </c>
      <c r="H22" s="9"/>
      <c r="I22" s="9">
        <f t="shared" si="1"/>
        <v>2</v>
      </c>
      <c r="J22" s="11">
        <f t="shared" si="2"/>
        <v>1.8055555555555557E-2</v>
      </c>
      <c r="K22" s="4"/>
      <c r="L22" s="54"/>
    </row>
    <row r="23" spans="1:12" x14ac:dyDescent="0.25">
      <c r="A23" s="49" t="s">
        <v>53</v>
      </c>
      <c r="B23" s="11">
        <v>9.0277777777777787E-3</v>
      </c>
      <c r="C23" s="11">
        <v>3.3321759259259259E-2</v>
      </c>
      <c r="D23" s="52">
        <v>2.2789351851851852E-2</v>
      </c>
      <c r="E23" s="51">
        <v>2.1851851851851848E-2</v>
      </c>
      <c r="F23" s="9">
        <f t="shared" si="0"/>
        <v>81</v>
      </c>
      <c r="G23" s="56">
        <v>2</v>
      </c>
      <c r="H23" s="9"/>
      <c r="I23" s="9">
        <f t="shared" si="1"/>
        <v>2</v>
      </c>
      <c r="J23" s="11">
        <f t="shared" si="2"/>
        <v>2.1851851851851848E-2</v>
      </c>
      <c r="K23" s="4"/>
      <c r="L23" s="54"/>
    </row>
    <row r="24" spans="1:12" x14ac:dyDescent="0.25">
      <c r="A24" s="49" t="s">
        <v>42</v>
      </c>
      <c r="B24" s="11">
        <v>8.3333333333333332E-3</v>
      </c>
      <c r="C24" s="11">
        <v>2.5335648148148149E-2</v>
      </c>
      <c r="D24" s="52">
        <v>1.7037037037037038E-2</v>
      </c>
      <c r="E24" s="51">
        <v>1.5925925925925927E-2</v>
      </c>
      <c r="F24" s="9">
        <f t="shared" si="0"/>
        <v>96</v>
      </c>
      <c r="G24" s="9">
        <v>2</v>
      </c>
      <c r="H24" s="9"/>
      <c r="I24" s="9">
        <f t="shared" si="1"/>
        <v>2</v>
      </c>
      <c r="J24" s="11">
        <f t="shared" si="2"/>
        <v>1.5925925925925927E-2</v>
      </c>
      <c r="K24" s="4"/>
      <c r="L24" s="54"/>
    </row>
    <row r="25" spans="1:12" x14ac:dyDescent="0.25">
      <c r="A25" s="49" t="s">
        <v>87</v>
      </c>
      <c r="B25" s="11">
        <v>1.4583333333333332E-2</v>
      </c>
      <c r="C25" s="11">
        <v>3.4907407407407408E-2</v>
      </c>
      <c r="D25" s="52">
        <v>1.8900462962962963E-2</v>
      </c>
      <c r="E25" s="51">
        <v>1.7453703703703704E-2</v>
      </c>
      <c r="F25" s="9">
        <f t="shared" si="0"/>
        <v>125</v>
      </c>
      <c r="G25" s="9">
        <v>2</v>
      </c>
      <c r="H25" s="9"/>
      <c r="I25" s="9">
        <f t="shared" si="1"/>
        <v>2</v>
      </c>
      <c r="J25" s="11">
        <f t="shared" si="2"/>
        <v>1.7453703703703704E-2</v>
      </c>
      <c r="K25" s="4"/>
      <c r="L25" s="54"/>
    </row>
    <row r="26" spans="1:12" x14ac:dyDescent="0.25">
      <c r="A26" s="49" t="s">
        <v>89</v>
      </c>
      <c r="B26" s="11"/>
      <c r="C26" s="11"/>
      <c r="D26" s="52">
        <v>2.0057870370370368E-2</v>
      </c>
      <c r="E26" s="51">
        <v>1.9444444444444445E-2</v>
      </c>
      <c r="F26" s="9">
        <f t="shared" si="0"/>
        <v>53</v>
      </c>
      <c r="G26" s="9">
        <v>2</v>
      </c>
      <c r="H26" s="9"/>
      <c r="I26" s="9">
        <f t="shared" si="1"/>
        <v>2</v>
      </c>
      <c r="J26" s="11">
        <f t="shared" si="2"/>
        <v>1.9444444444444445E-2</v>
      </c>
      <c r="K26" s="4"/>
      <c r="L26" s="54"/>
    </row>
    <row r="27" spans="1:12" x14ac:dyDescent="0.25">
      <c r="A27" s="49" t="s">
        <v>39</v>
      </c>
      <c r="B27" s="11"/>
      <c r="C27" s="11"/>
      <c r="D27" s="11" t="s">
        <v>90</v>
      </c>
      <c r="E27" s="51">
        <v>1.5983796296296295E-2</v>
      </c>
      <c r="F27" s="9"/>
      <c r="G27" s="9">
        <v>1</v>
      </c>
      <c r="H27" s="9"/>
      <c r="I27" s="9">
        <f t="shared" si="1"/>
        <v>1</v>
      </c>
      <c r="J27" s="11">
        <f t="shared" si="2"/>
        <v>1.5983796296296295E-2</v>
      </c>
      <c r="K27" s="4"/>
      <c r="L27" s="11"/>
    </row>
    <row r="28" spans="1:12" s="53" customFormat="1" x14ac:dyDescent="0.25">
      <c r="B28" s="11"/>
      <c r="C28" s="11"/>
      <c r="D28" s="11"/>
      <c r="E28" s="55"/>
      <c r="F28" s="9"/>
      <c r="G28" s="9"/>
      <c r="H28" s="9"/>
      <c r="I28" s="9"/>
      <c r="J28" s="11"/>
      <c r="K28" s="4"/>
      <c r="L28" s="11"/>
    </row>
    <row r="29" spans="1:12" s="53" customFormat="1" x14ac:dyDescent="0.25">
      <c r="B29" s="11"/>
      <c r="C29" s="11"/>
      <c r="D29" s="11"/>
      <c r="E29" s="55"/>
      <c r="F29" s="9"/>
      <c r="G29" s="9"/>
      <c r="H29" s="9"/>
      <c r="I29" s="9"/>
      <c r="J29" s="11"/>
      <c r="K29" s="4"/>
      <c r="L29" s="11"/>
    </row>
    <row r="30" spans="1:12" x14ac:dyDescent="0.25">
      <c r="A30" s="21" t="s">
        <v>21</v>
      </c>
      <c r="B30" s="11"/>
      <c r="C30" s="11"/>
      <c r="D30" s="11"/>
      <c r="E30" s="11"/>
      <c r="F30" s="9"/>
      <c r="G30" s="9"/>
      <c r="H30" s="9"/>
      <c r="I30" s="9"/>
      <c r="J30" s="11"/>
      <c r="K30" s="4"/>
      <c r="L30" s="11"/>
    </row>
    <row r="31" spans="1:12" s="53" customFormat="1" x14ac:dyDescent="0.25">
      <c r="A31" s="4"/>
      <c r="B31" s="11"/>
      <c r="C31" s="11"/>
      <c r="D31" s="11"/>
      <c r="E31" s="11"/>
      <c r="F31" s="9"/>
      <c r="G31" s="9"/>
      <c r="H31" s="9"/>
      <c r="I31" s="9"/>
      <c r="J31" s="11"/>
      <c r="K31" s="4"/>
      <c r="L31" s="11"/>
    </row>
    <row r="32" spans="1:12" s="53" customFormat="1" x14ac:dyDescent="0.25">
      <c r="A32" s="49" t="s">
        <v>86</v>
      </c>
      <c r="B32" s="11">
        <v>1.1805555555555555E-2</v>
      </c>
      <c r="C32" s="11">
        <v>2.9594907407407407E-2</v>
      </c>
      <c r="D32" s="52">
        <v>1.5208333333333332E-2</v>
      </c>
      <c r="E32" s="51">
        <v>1.4583333333333332E-2</v>
      </c>
      <c r="F32" s="9">
        <f>(HOUR(D32)*3600+MINUTE(D32)*60+SECOND(D32))-(HOUR(E32)*3600+MINUTE(E32)*60+SECOND(E32))</f>
        <v>54</v>
      </c>
      <c r="G32" s="9"/>
      <c r="H32" s="9"/>
      <c r="I32" s="9"/>
      <c r="J32" s="11">
        <f>MIN(D32,E32)</f>
        <v>1.4583333333333332E-2</v>
      </c>
      <c r="K32" s="4"/>
      <c r="L32" s="54"/>
    </row>
    <row r="33" spans="1:12" x14ac:dyDescent="0.25">
      <c r="A33" s="49" t="s">
        <v>85</v>
      </c>
      <c r="B33" s="11">
        <v>1.5277777777777777E-2</v>
      </c>
      <c r="C33" s="11">
        <v>3.4803240740740739E-2</v>
      </c>
      <c r="D33" s="52">
        <v>1.9895833333333331E-2</v>
      </c>
      <c r="E33" s="51">
        <v>1.9444444444444445E-2</v>
      </c>
      <c r="F33" s="9">
        <f>(HOUR(D33)*3600+MINUTE(D33)*60+SECOND(D33))-(HOUR(E33)*3600+MINUTE(E33)*60+SECOND(E33))</f>
        <v>39</v>
      </c>
      <c r="G33" s="9"/>
      <c r="H33" s="9"/>
      <c r="I33" s="9"/>
      <c r="J33" s="11">
        <f>MIN(D33,E33)</f>
        <v>1.9444444444444445E-2</v>
      </c>
      <c r="K33" s="4"/>
      <c r="L33" s="54"/>
    </row>
    <row r="34" spans="1:12" x14ac:dyDescent="0.25">
      <c r="A34" s="49" t="s">
        <v>88</v>
      </c>
      <c r="B34" s="11"/>
      <c r="D34" s="52">
        <v>2.2754629629629628E-2</v>
      </c>
      <c r="E34" s="51">
        <v>2.0833333333333332E-2</v>
      </c>
      <c r="F34" s="9">
        <f>(HOUR(D34)*3600+MINUTE(D34)*60+SECOND(D34))-(HOUR(E34)*3600+MINUTE(E34)*60+SECOND(E34))</f>
        <v>166</v>
      </c>
      <c r="G34" s="9"/>
      <c r="H34" s="9"/>
      <c r="I34" s="9"/>
      <c r="J34" s="11">
        <f>MIN(D34,E34)</f>
        <v>2.0833333333333332E-2</v>
      </c>
      <c r="K34" s="4"/>
      <c r="L34" s="54"/>
    </row>
    <row r="35" spans="1:12" s="53" customFormat="1" x14ac:dyDescent="0.25">
      <c r="B35" s="11"/>
      <c r="C35" s="3"/>
      <c r="D35" s="55"/>
      <c r="E35" s="55"/>
      <c r="F35" s="9"/>
      <c r="G35" s="9"/>
      <c r="H35" s="9"/>
      <c r="I35" s="9"/>
      <c r="J35" s="11"/>
      <c r="K35" s="4"/>
      <c r="L35" s="54"/>
    </row>
    <row r="36" spans="1:12" x14ac:dyDescent="0.25">
      <c r="A36" s="50" t="s">
        <v>51</v>
      </c>
      <c r="B36" s="11"/>
      <c r="C36" s="11"/>
      <c r="D36" s="11"/>
      <c r="E36" s="11"/>
      <c r="F36" s="9"/>
      <c r="G36" s="9"/>
      <c r="H36" s="9"/>
      <c r="I36" s="9"/>
      <c r="J36" s="11"/>
      <c r="K36" s="4"/>
      <c r="L36" s="11"/>
    </row>
    <row r="37" spans="1:12" x14ac:dyDescent="0.25">
      <c r="A37" s="49" t="s">
        <v>66</v>
      </c>
      <c r="B37" s="11"/>
      <c r="C37" s="11"/>
      <c r="D37" s="55">
        <v>1.6608796296296299E-2</v>
      </c>
      <c r="E37" s="55">
        <v>1.6412037037037037E-2</v>
      </c>
      <c r="F37" s="9"/>
      <c r="G37" s="9"/>
      <c r="H37" s="9"/>
      <c r="I37" s="9"/>
      <c r="J37" s="11">
        <f>MIN(D37,E37)</f>
        <v>1.6412037037037037E-2</v>
      </c>
      <c r="K37" s="4"/>
      <c r="L37" s="11"/>
    </row>
    <row r="38" spans="1:12" x14ac:dyDescent="0.25">
      <c r="A38" s="23"/>
      <c r="B38" s="11"/>
      <c r="C38" s="11"/>
      <c r="D38" s="11"/>
      <c r="E38" s="11"/>
      <c r="F38" s="9"/>
      <c r="G38" s="9"/>
      <c r="H38" s="9"/>
      <c r="I38" s="9"/>
      <c r="J38" s="11"/>
      <c r="K38" s="4"/>
      <c r="L38" s="11"/>
    </row>
    <row r="39" spans="1:12" x14ac:dyDescent="0.25">
      <c r="A39" s="23"/>
      <c r="B39" s="11"/>
      <c r="C39" s="11"/>
      <c r="D39" s="11"/>
      <c r="E39" s="11"/>
      <c r="F39" s="9"/>
      <c r="G39" s="9"/>
      <c r="H39" s="9"/>
      <c r="I39" s="9"/>
      <c r="J39" s="11"/>
      <c r="K39" s="4"/>
      <c r="L39" s="11"/>
    </row>
    <row r="40" spans="1:12" x14ac:dyDescent="0.25">
      <c r="A40" s="23"/>
      <c r="B40" s="11"/>
      <c r="C40" s="11"/>
      <c r="D40" s="11"/>
      <c r="E40" s="11"/>
      <c r="F40" s="9"/>
      <c r="G40" s="9"/>
      <c r="H40" s="9"/>
      <c r="I40" s="9"/>
      <c r="J40" s="11"/>
      <c r="K40" s="4"/>
      <c r="L40" s="11"/>
    </row>
    <row r="41" spans="1:12" x14ac:dyDescent="0.25">
      <c r="A41" s="21"/>
      <c r="B41" s="11"/>
      <c r="C41" s="11"/>
      <c r="D41" s="11"/>
      <c r="E41" s="11"/>
      <c r="F41" s="9"/>
      <c r="G41" s="9"/>
      <c r="H41" s="9"/>
      <c r="I41" s="9"/>
      <c r="J41" s="11"/>
      <c r="K41" s="4"/>
      <c r="L41" s="11"/>
    </row>
    <row r="42" spans="1:12" x14ac:dyDescent="0.25">
      <c r="A42" s="23"/>
      <c r="B42" s="11"/>
      <c r="C42" s="11"/>
      <c r="D42" s="11"/>
      <c r="E42" s="11"/>
      <c r="F42" s="9"/>
      <c r="G42" s="9"/>
      <c r="H42" s="9"/>
      <c r="I42" s="9"/>
      <c r="J42" s="11"/>
      <c r="K42" s="4"/>
      <c r="L42" s="11"/>
    </row>
    <row r="43" spans="1:12" x14ac:dyDescent="0.25">
      <c r="A43" s="23"/>
      <c r="B43" s="11"/>
      <c r="C43" s="11"/>
      <c r="D43" s="11"/>
      <c r="E43" s="11"/>
      <c r="F43" s="9"/>
      <c r="G43" s="9"/>
      <c r="H43" s="9"/>
      <c r="I43" s="9"/>
      <c r="J43" s="11"/>
      <c r="K43" s="4"/>
      <c r="L43" s="11"/>
    </row>
    <row r="44" spans="1:12" x14ac:dyDescent="0.25">
      <c r="A44" s="23"/>
      <c r="B44" s="11"/>
      <c r="C44" s="11"/>
      <c r="D44" s="11"/>
      <c r="E44" s="11"/>
      <c r="F44" s="9"/>
      <c r="G44" s="9"/>
      <c r="H44" s="9"/>
      <c r="I44" s="9"/>
      <c r="J44" s="11"/>
      <c r="K44" s="4"/>
      <c r="L44" s="11"/>
    </row>
    <row r="45" spans="1:12" x14ac:dyDescent="0.25">
      <c r="B45" s="15"/>
      <c r="C45" s="15"/>
      <c r="D45" s="15"/>
      <c r="E45" s="15"/>
      <c r="F45" s="16"/>
      <c r="G45" s="9"/>
      <c r="H45" s="9"/>
      <c r="I45" s="16"/>
      <c r="J45" s="11"/>
      <c r="K45" s="4"/>
      <c r="L45" s="11"/>
    </row>
    <row r="46" spans="1:12" x14ac:dyDescent="0.25">
      <c r="G46" s="9"/>
      <c r="H46" s="9"/>
      <c r="I46" s="16"/>
      <c r="J46" s="11"/>
      <c r="K46" s="4"/>
      <c r="L46" s="11"/>
    </row>
    <row r="47" spans="1:12" x14ac:dyDescent="0.25">
      <c r="B47" s="15"/>
      <c r="C47" s="15"/>
      <c r="D47" s="15"/>
      <c r="E47" s="15"/>
      <c r="F47" s="16"/>
      <c r="G47" s="9"/>
      <c r="H47" s="9"/>
      <c r="I47" s="16"/>
      <c r="J47" s="11"/>
      <c r="K47" s="4"/>
      <c r="L47" s="11"/>
    </row>
    <row r="48" spans="1:12" x14ac:dyDescent="0.25">
      <c r="B48" s="15"/>
      <c r="C48" s="15"/>
      <c r="D48" s="15"/>
      <c r="E48" s="15"/>
      <c r="F48" s="16"/>
      <c r="G48" s="9"/>
      <c r="H48" s="9"/>
      <c r="I48" s="16"/>
      <c r="J48" s="11"/>
      <c r="K48" s="4"/>
      <c r="L48" s="11"/>
    </row>
    <row r="49" spans="2:12" x14ac:dyDescent="0.25">
      <c r="B49" s="15"/>
      <c r="C49" s="15"/>
      <c r="D49" s="15"/>
      <c r="E49" s="15"/>
      <c r="F49" s="16"/>
      <c r="G49" s="9"/>
      <c r="H49" s="9"/>
      <c r="I49" s="16"/>
      <c r="J49" s="11"/>
      <c r="K49" s="4"/>
      <c r="L49" s="11"/>
    </row>
    <row r="50" spans="2:12" x14ac:dyDescent="0.25">
      <c r="B50" s="15"/>
      <c r="C50" s="15"/>
      <c r="D50" s="15"/>
      <c r="E50" s="15"/>
      <c r="F50" s="16"/>
      <c r="G50" s="9"/>
      <c r="H50" s="9"/>
      <c r="I50" s="16"/>
      <c r="J50" s="11"/>
      <c r="K50" s="4"/>
      <c r="L50" s="11"/>
    </row>
  </sheetData>
  <sortState ref="A2:N27">
    <sortCondition ref="F2:F27"/>
  </sortState>
  <printOptions gridLines="1"/>
  <pageMargins left="0.70866141732283472" right="0.70866141732283472" top="0.74803149606299213" bottom="0.74803149606299213" header="0.31496062992125984" footer="0.31496062992125984"/>
  <pageSetup scale="89" orientation="landscape" r:id="rId1"/>
  <headerFooter>
    <oddHeader>&amp;L11/12/2013&amp;C&amp;20Bonser Series TT  2013
&amp;RHopelands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zoomScaleNormal="100" workbookViewId="0">
      <selection activeCell="I2" sqref="I2:I20"/>
    </sheetView>
  </sheetViews>
  <sheetFormatPr defaultRowHeight="15.75" outlineLevelCol="1" x14ac:dyDescent="0.25"/>
  <cols>
    <col min="1" max="1" width="16.28515625" style="4" customWidth="1"/>
    <col min="2" max="3" width="11.42578125" style="3" hidden="1" customWidth="1" outlineLevel="1"/>
    <col min="4" max="4" width="11.42578125" style="3" customWidth="1" collapsed="1"/>
    <col min="5" max="5" width="11.42578125" style="3" customWidth="1"/>
    <col min="6" max="6" width="11.42578125" style="8" customWidth="1"/>
    <col min="7" max="7" width="11.42578125" style="7" customWidth="1"/>
    <col min="8" max="8" width="14" style="8" customWidth="1"/>
    <col min="9" max="9" width="13.7109375" style="8" customWidth="1"/>
    <col min="10" max="10" width="7.140625" style="9" hidden="1" customWidth="1" outlineLevel="1"/>
    <col min="11" max="11" width="18.5703125" style="6" customWidth="1" collapsed="1"/>
    <col min="12" max="12" width="26.5703125" customWidth="1"/>
  </cols>
  <sheetData>
    <row r="1" spans="1:13" s="1" customFormat="1" x14ac:dyDescent="0.25">
      <c r="A1" s="48"/>
      <c r="B1" s="13" t="s">
        <v>1</v>
      </c>
      <c r="C1" s="13" t="s">
        <v>2</v>
      </c>
      <c r="D1" s="13" t="s">
        <v>3</v>
      </c>
      <c r="E1" s="13" t="s">
        <v>4</v>
      </c>
      <c r="F1" s="14" t="s">
        <v>5</v>
      </c>
      <c r="G1" s="14" t="s">
        <v>6</v>
      </c>
      <c r="H1" s="14" t="s">
        <v>7</v>
      </c>
      <c r="I1" s="14" t="s">
        <v>19</v>
      </c>
      <c r="J1" s="9" t="s">
        <v>35</v>
      </c>
      <c r="K1" s="13" t="s">
        <v>18</v>
      </c>
      <c r="L1" s="4"/>
      <c r="M1" s="11"/>
    </row>
    <row r="2" spans="1:13" x14ac:dyDescent="0.25">
      <c r="A2" s="57" t="s">
        <v>53</v>
      </c>
      <c r="B2" s="11">
        <v>2.4305555555555556E-2</v>
      </c>
      <c r="C2" s="11">
        <v>3.9907407407407412E-2</v>
      </c>
      <c r="D2" s="58">
        <v>2.1261574074074075E-2</v>
      </c>
      <c r="E2" s="59">
        <v>2.1851851851851848E-2</v>
      </c>
      <c r="F2" s="9">
        <f>(HOUR(D2)*3600+MINUTE(D2)*60+SECOND(D2))-(HOUR(E2)*3600+MINUTE(E2)*60+SECOND(E2))</f>
        <v>-51</v>
      </c>
      <c r="G2" s="9">
        <v>10</v>
      </c>
      <c r="H2" s="9"/>
      <c r="I2" s="9">
        <f>SUM(G2:H2)</f>
        <v>10</v>
      </c>
      <c r="J2" s="9">
        <v>5</v>
      </c>
      <c r="K2" s="11">
        <f>MIN(D2,E2)</f>
        <v>2.1261574074074075E-2</v>
      </c>
      <c r="L2" s="4"/>
      <c r="M2" s="11"/>
    </row>
    <row r="3" spans="1:13" x14ac:dyDescent="0.25">
      <c r="A3" s="57" t="s">
        <v>91</v>
      </c>
      <c r="B3" s="11">
        <v>2.6388888888888889E-2</v>
      </c>
      <c r="C3" s="11">
        <v>4.5069444444444447E-2</v>
      </c>
      <c r="D3" s="58">
        <v>1.8368055555555554E-2</v>
      </c>
      <c r="E3" s="59">
        <v>1.8749999999999999E-2</v>
      </c>
      <c r="F3" s="9">
        <f>(HOUR(D3)*3600+MINUTE(D3)*60+SECOND(D3))-(HOUR(E3)*3600+MINUTE(E3)*60+SECOND(E3))</f>
        <v>-33</v>
      </c>
      <c r="G3" s="9">
        <v>9</v>
      </c>
      <c r="H3" s="9"/>
      <c r="I3" s="9">
        <f>SUM(G3:H3)</f>
        <v>9</v>
      </c>
      <c r="J3" s="9">
        <v>8</v>
      </c>
      <c r="K3" s="11">
        <f>MIN(D3,E3)</f>
        <v>1.8368055555555554E-2</v>
      </c>
      <c r="L3" s="4"/>
      <c r="M3" s="11"/>
    </row>
    <row r="4" spans="1:13" x14ac:dyDescent="0.25">
      <c r="A4" s="57" t="s">
        <v>84</v>
      </c>
      <c r="B4" s="11">
        <v>2.7777777777777776E-2</v>
      </c>
      <c r="C4" s="11">
        <v>4.5127314814814821E-2</v>
      </c>
      <c r="D4" s="58">
        <v>1.6886574074074075E-2</v>
      </c>
      <c r="E4" s="59">
        <v>1.6909722222222225E-2</v>
      </c>
      <c r="F4" s="9">
        <f>(HOUR(D4)*3600+MINUTE(D4)*60+SECOND(D4))-(HOUR(E4)*3600+MINUTE(E4)*60+SECOND(E4))</f>
        <v>-2</v>
      </c>
      <c r="G4" s="9">
        <v>8</v>
      </c>
      <c r="H4" s="9"/>
      <c r="I4" s="9">
        <f>SUM(G4:H4)</f>
        <v>8</v>
      </c>
      <c r="J4" s="9">
        <v>10</v>
      </c>
      <c r="K4" s="11">
        <f t="shared" ref="K4:K20" si="0">MIN(D4,E4)</f>
        <v>1.6886574074074075E-2</v>
      </c>
      <c r="L4" s="4"/>
      <c r="M4" s="11"/>
    </row>
    <row r="5" spans="1:13" x14ac:dyDescent="0.25">
      <c r="A5" s="57" t="s">
        <v>92</v>
      </c>
      <c r="B5" s="11">
        <v>2.2222222222222223E-2</v>
      </c>
      <c r="C5" s="11">
        <v>4.1493055555555554E-2</v>
      </c>
      <c r="D5" s="58">
        <v>1.951388888888889E-2</v>
      </c>
      <c r="E5" s="59">
        <v>1.9444444444444445E-2</v>
      </c>
      <c r="F5" s="9">
        <f>(HOUR(D5)*3600+MINUTE(D5)*60+SECOND(D5))-(HOUR(E5)*3600+MINUTE(E5)*60+SECOND(E5))</f>
        <v>6</v>
      </c>
      <c r="G5" s="9">
        <v>7</v>
      </c>
      <c r="H5" s="9"/>
      <c r="I5" s="9">
        <f>SUM(G5:H5)</f>
        <v>7</v>
      </c>
      <c r="J5" s="9">
        <v>2</v>
      </c>
      <c r="K5" s="11">
        <f t="shared" si="0"/>
        <v>1.9444444444444445E-2</v>
      </c>
      <c r="L5" s="4"/>
      <c r="M5" s="11"/>
    </row>
    <row r="6" spans="1:13" x14ac:dyDescent="0.25">
      <c r="A6" s="57" t="s">
        <v>24</v>
      </c>
      <c r="B6" s="11">
        <v>2.8472222222222222E-2</v>
      </c>
      <c r="C6" s="11">
        <v>4.6666666666666669E-2</v>
      </c>
      <c r="D6" s="58">
        <v>1.621527777777778E-2</v>
      </c>
      <c r="E6" s="59">
        <v>1.6134259259259261E-2</v>
      </c>
      <c r="F6" s="9">
        <f>(HOUR(D6)*3600+MINUTE(D6)*60+SECOND(D6))-(HOUR(E6)*3600+MINUTE(E6)*60+SECOND(E6))</f>
        <v>7</v>
      </c>
      <c r="G6" s="9">
        <v>6</v>
      </c>
      <c r="H6" s="9"/>
      <c r="I6" s="9">
        <f>SUM(G6:H6)</f>
        <v>6</v>
      </c>
      <c r="J6" s="9">
        <v>11</v>
      </c>
      <c r="K6" s="11">
        <f t="shared" si="0"/>
        <v>1.6134259259259261E-2</v>
      </c>
      <c r="L6" s="4"/>
      <c r="M6" s="11"/>
    </row>
    <row r="7" spans="1:13" x14ac:dyDescent="0.25">
      <c r="A7" s="57" t="s">
        <v>33</v>
      </c>
      <c r="B7" s="11">
        <v>2.9166666666666664E-2</v>
      </c>
      <c r="C7" s="11">
        <v>4.9780092592592591E-2</v>
      </c>
      <c r="D7" s="58">
        <v>1.7569444444444447E-2</v>
      </c>
      <c r="E7" s="59">
        <v>1.7395833333333336E-2</v>
      </c>
      <c r="F7" s="9">
        <f>(HOUR(D7)*3600+MINUTE(D7)*60+SECOND(D7))-(HOUR(E7)*3600+MINUTE(E7)*60+SECOND(E7))</f>
        <v>15</v>
      </c>
      <c r="G7" s="9">
        <v>5</v>
      </c>
      <c r="H7" s="16"/>
      <c r="I7" s="9">
        <f>SUM(G7:H7)</f>
        <v>5</v>
      </c>
      <c r="J7" s="9">
        <v>12</v>
      </c>
      <c r="K7" s="11">
        <f t="shared" si="0"/>
        <v>1.7395833333333336E-2</v>
      </c>
      <c r="L7" s="4"/>
      <c r="M7" s="11"/>
    </row>
    <row r="8" spans="1:13" x14ac:dyDescent="0.25">
      <c r="A8" s="57" t="s">
        <v>38</v>
      </c>
      <c r="B8" s="11">
        <v>2.7083333333333334E-2</v>
      </c>
      <c r="C8" s="11">
        <v>4.3854166666666666E-2</v>
      </c>
      <c r="D8" s="58">
        <v>1.9247685185185184E-2</v>
      </c>
      <c r="E8" s="59">
        <v>1.9074074074074073E-2</v>
      </c>
      <c r="F8" s="9">
        <f>(HOUR(D8)*3600+MINUTE(D8)*60+SECOND(D8))-(HOUR(E8)*3600+MINUTE(E8)*60+SECOND(E8))</f>
        <v>15</v>
      </c>
      <c r="G8" s="9">
        <v>4</v>
      </c>
      <c r="H8" s="9"/>
      <c r="I8" s="9">
        <f>SUM(G8:H8)</f>
        <v>4</v>
      </c>
      <c r="J8" s="9">
        <v>9</v>
      </c>
      <c r="K8" s="11">
        <f t="shared" si="0"/>
        <v>1.9074074074074073E-2</v>
      </c>
      <c r="L8" s="4"/>
      <c r="M8" s="11"/>
    </row>
    <row r="9" spans="1:13" x14ac:dyDescent="0.25">
      <c r="A9" s="57" t="s">
        <v>32</v>
      </c>
      <c r="B9" s="11">
        <v>2.4999999999999998E-2</v>
      </c>
      <c r="C9" s="11">
        <v>4.2581018518518525E-2</v>
      </c>
      <c r="D9" s="58">
        <v>1.5474537037037038E-2</v>
      </c>
      <c r="E9" s="59">
        <v>1.5266203703703705E-2</v>
      </c>
      <c r="F9" s="9">
        <f>(HOUR(D9)*3600+MINUTE(D9)*60+SECOND(D9))-(HOUR(E9)*3600+MINUTE(E9)*60+SECOND(E9))</f>
        <v>18</v>
      </c>
      <c r="G9" s="9">
        <v>3</v>
      </c>
      <c r="H9" s="9">
        <v>3</v>
      </c>
      <c r="I9" s="9">
        <f>SUM(G9:H9)</f>
        <v>6</v>
      </c>
      <c r="J9" s="9">
        <v>6</v>
      </c>
      <c r="K9" s="11">
        <f t="shared" si="0"/>
        <v>1.5266203703703705E-2</v>
      </c>
      <c r="L9" s="4"/>
      <c r="M9" s="11"/>
    </row>
    <row r="10" spans="1:13" x14ac:dyDescent="0.25">
      <c r="A10" s="57" t="s">
        <v>93</v>
      </c>
      <c r="B10" s="11">
        <v>2.1527777777777781E-2</v>
      </c>
      <c r="C10" s="11">
        <v>3.8715277777777779E-2</v>
      </c>
      <c r="D10" s="58">
        <v>1.8981481481481481E-2</v>
      </c>
      <c r="E10" s="59">
        <v>1.8749999999999999E-2</v>
      </c>
      <c r="F10" s="9">
        <f>(HOUR(D10)*3600+MINUTE(D10)*60+SECOND(D10))-(HOUR(E10)*3600+MINUTE(E10)*60+SECOND(E10))</f>
        <v>20</v>
      </c>
      <c r="G10" s="9">
        <v>2</v>
      </c>
      <c r="H10" s="9"/>
      <c r="I10" s="9">
        <f>SUM(G10:H10)</f>
        <v>2</v>
      </c>
      <c r="J10" s="9">
        <v>1</v>
      </c>
      <c r="K10" s="11">
        <f t="shared" si="0"/>
        <v>1.8749999999999999E-2</v>
      </c>
      <c r="L10" s="4"/>
      <c r="M10" s="11"/>
    </row>
    <row r="11" spans="1:13" x14ac:dyDescent="0.25">
      <c r="A11" s="57" t="s">
        <v>64</v>
      </c>
      <c r="B11" s="11">
        <v>2.2916666666666669E-2</v>
      </c>
      <c r="C11" s="11">
        <v>4.2013888888888885E-2</v>
      </c>
      <c r="D11" s="58">
        <v>1.6087962962962964E-2</v>
      </c>
      <c r="E11" s="59">
        <v>1.5833333333333335E-2</v>
      </c>
      <c r="F11" s="9">
        <f>(HOUR(D11)*3600+MINUTE(D11)*60+SECOND(D11))-(HOUR(E11)*3600+MINUTE(E11)*60+SECOND(E11))</f>
        <v>22</v>
      </c>
      <c r="G11" s="9">
        <v>2</v>
      </c>
      <c r="H11" s="9">
        <v>1</v>
      </c>
      <c r="I11" s="9">
        <f>SUM(G11:H11)</f>
        <v>3</v>
      </c>
      <c r="J11" s="9">
        <v>3</v>
      </c>
      <c r="K11" s="11">
        <f t="shared" si="0"/>
        <v>1.5833333333333335E-2</v>
      </c>
      <c r="L11" s="4"/>
      <c r="M11" s="11"/>
    </row>
    <row r="12" spans="1:13" x14ac:dyDescent="0.25">
      <c r="A12" s="57" t="s">
        <v>63</v>
      </c>
      <c r="B12" s="11">
        <v>2.5694444444444447E-2</v>
      </c>
      <c r="C12" s="11">
        <v>4.4988425925925925E-2</v>
      </c>
      <c r="D12" s="58">
        <v>1.9004629629629632E-2</v>
      </c>
      <c r="E12" s="59">
        <v>1.8726851851851852E-2</v>
      </c>
      <c r="F12" s="9">
        <f>(HOUR(D12)*3600+MINUTE(D12)*60+SECOND(D12))-(HOUR(E12)*3600+MINUTE(E12)*60+SECOND(E12))</f>
        <v>24</v>
      </c>
      <c r="G12" s="9">
        <v>2</v>
      </c>
      <c r="H12" s="9"/>
      <c r="I12" s="9">
        <f>SUM(G12:H12)</f>
        <v>2</v>
      </c>
      <c r="J12" s="9">
        <v>7</v>
      </c>
      <c r="K12" s="11">
        <f t="shared" si="0"/>
        <v>1.8726851851851852E-2</v>
      </c>
      <c r="L12" s="4"/>
      <c r="M12" s="11"/>
    </row>
    <row r="13" spans="1:13" x14ac:dyDescent="0.25">
      <c r="A13" s="57" t="s">
        <v>42</v>
      </c>
      <c r="B13" s="11">
        <v>2.361111111111111E-2</v>
      </c>
      <c r="C13" s="11">
        <v>4.6273148148148147E-2</v>
      </c>
      <c r="D13" s="58">
        <v>1.622685185185185E-2</v>
      </c>
      <c r="E13" s="59">
        <v>1.5925925925925927E-2</v>
      </c>
      <c r="F13" s="9">
        <f>(HOUR(D13)*3600+MINUTE(D13)*60+SECOND(D13))-(HOUR(E13)*3600+MINUTE(E13)*60+SECOND(E13))</f>
        <v>26</v>
      </c>
      <c r="G13" s="9">
        <v>2</v>
      </c>
      <c r="H13" s="9"/>
      <c r="I13" s="9">
        <f>SUM(G13:H13)</f>
        <v>2</v>
      </c>
      <c r="J13" s="9">
        <v>4</v>
      </c>
      <c r="K13" s="11">
        <f t="shared" si="0"/>
        <v>1.5925925925925927E-2</v>
      </c>
      <c r="L13" s="4"/>
      <c r="M13" s="11"/>
    </row>
    <row r="14" spans="1:13" x14ac:dyDescent="0.25">
      <c r="A14" s="57" t="s">
        <v>89</v>
      </c>
      <c r="B14" s="11"/>
      <c r="C14" s="11"/>
      <c r="D14" s="58">
        <v>1.9768518518518515E-2</v>
      </c>
      <c r="E14" s="59">
        <v>1.9444444444444445E-2</v>
      </c>
      <c r="F14" s="9">
        <f>(HOUR(D14)*3600+MINUTE(D14)*60+SECOND(D14))-(HOUR(E14)*3600+MINUTE(E14)*60+SECOND(E14))</f>
        <v>28</v>
      </c>
      <c r="G14" s="9">
        <v>2</v>
      </c>
      <c r="H14" s="60"/>
      <c r="I14" s="9">
        <f>SUM(G14:H14)</f>
        <v>2</v>
      </c>
      <c r="K14" s="11">
        <f t="shared" si="0"/>
        <v>1.9444444444444445E-2</v>
      </c>
      <c r="L14" s="4"/>
      <c r="M14" s="11"/>
    </row>
    <row r="15" spans="1:13" x14ac:dyDescent="0.25">
      <c r="A15" s="57" t="s">
        <v>76</v>
      </c>
      <c r="B15" s="11"/>
      <c r="C15" s="11"/>
      <c r="D15" s="58">
        <v>1.5509259259259257E-2</v>
      </c>
      <c r="E15" s="59">
        <v>1.5150462962962963E-2</v>
      </c>
      <c r="F15" s="9">
        <f>(HOUR(D15)*3600+MINUTE(D15)*60+SECOND(D15))-(HOUR(E15)*3600+MINUTE(E15)*60+SECOND(E15))</f>
        <v>31</v>
      </c>
      <c r="G15" s="9">
        <v>2</v>
      </c>
      <c r="H15" s="9">
        <v>2</v>
      </c>
      <c r="I15" s="9">
        <f>SUM(G15:H15)</f>
        <v>4</v>
      </c>
      <c r="K15" s="11">
        <f t="shared" si="0"/>
        <v>1.5150462962962963E-2</v>
      </c>
      <c r="L15" s="4"/>
      <c r="M15" s="11"/>
    </row>
    <row r="16" spans="1:13" x14ac:dyDescent="0.25">
      <c r="A16" s="57" t="s">
        <v>59</v>
      </c>
      <c r="B16" s="11"/>
      <c r="C16" s="11"/>
      <c r="D16" s="58">
        <v>1.7199074074074071E-2</v>
      </c>
      <c r="E16" s="59">
        <v>1.6782407407407409E-2</v>
      </c>
      <c r="F16" s="9">
        <f>(HOUR(D16)*3600+MINUTE(D16)*60+SECOND(D16))-(HOUR(E16)*3600+MINUTE(E16)*60+SECOND(E16))</f>
        <v>36</v>
      </c>
      <c r="G16" s="9">
        <v>2</v>
      </c>
      <c r="H16" s="9"/>
      <c r="I16" s="9">
        <f>SUM(G16:H16)</f>
        <v>2</v>
      </c>
      <c r="K16" s="11">
        <f t="shared" si="0"/>
        <v>1.6782407407407409E-2</v>
      </c>
      <c r="L16" s="4"/>
      <c r="M16" s="11"/>
    </row>
    <row r="17" spans="1:13" x14ac:dyDescent="0.25">
      <c r="A17" s="57" t="s">
        <v>22</v>
      </c>
      <c r="B17" s="11"/>
      <c r="C17" s="11"/>
      <c r="D17" s="58">
        <v>1.6550925925925924E-2</v>
      </c>
      <c r="E17" s="59">
        <v>1.6122685185185184E-2</v>
      </c>
      <c r="F17" s="9">
        <f>(HOUR(D17)*3600+MINUTE(D17)*60+SECOND(D17))-(HOUR(E17)*3600+MINUTE(E17)*60+SECOND(E17))</f>
        <v>37</v>
      </c>
      <c r="G17" s="9">
        <v>2</v>
      </c>
      <c r="H17" s="9"/>
      <c r="I17" s="9">
        <f>SUM(G17:H17)</f>
        <v>2</v>
      </c>
      <c r="K17" s="11">
        <f t="shared" si="0"/>
        <v>1.6122685185185184E-2</v>
      </c>
      <c r="L17" s="4"/>
      <c r="M17" s="11"/>
    </row>
    <row r="18" spans="1:13" x14ac:dyDescent="0.25">
      <c r="A18" s="57" t="s">
        <v>40</v>
      </c>
      <c r="B18" s="11"/>
      <c r="C18" s="11"/>
      <c r="D18" s="58">
        <v>1.8437499999999999E-2</v>
      </c>
      <c r="E18" s="59">
        <v>1.7916666666666668E-2</v>
      </c>
      <c r="F18" s="9">
        <f>(HOUR(D18)*3600+MINUTE(D18)*60+SECOND(D18))-(HOUR(E18)*3600+MINUTE(E18)*60+SECOND(E18))</f>
        <v>45</v>
      </c>
      <c r="G18" s="9">
        <v>2</v>
      </c>
      <c r="H18" s="9"/>
      <c r="I18" s="9">
        <f>SUM(G18:H18)</f>
        <v>2</v>
      </c>
      <c r="K18" s="11">
        <f t="shared" si="0"/>
        <v>1.7916666666666668E-2</v>
      </c>
      <c r="L18" s="4"/>
      <c r="M18" s="11"/>
    </row>
    <row r="19" spans="1:13" x14ac:dyDescent="0.25">
      <c r="A19" s="57" t="s">
        <v>36</v>
      </c>
      <c r="B19" s="11"/>
      <c r="C19" s="11"/>
      <c r="D19" s="58">
        <v>1.7372685185185185E-2</v>
      </c>
      <c r="E19" s="59">
        <v>1.6574074074074074E-2</v>
      </c>
      <c r="F19" s="9">
        <f>(HOUR(D19)*3600+MINUTE(D19)*60+SECOND(D19))-(HOUR(E19)*3600+MINUTE(E19)*60+SECOND(E19))</f>
        <v>69</v>
      </c>
      <c r="G19" s="9">
        <v>2</v>
      </c>
      <c r="H19" s="9"/>
      <c r="I19" s="9">
        <f>SUM(G19:H19)</f>
        <v>2</v>
      </c>
      <c r="K19" s="11">
        <f t="shared" si="0"/>
        <v>1.6574074074074074E-2</v>
      </c>
      <c r="L19" s="4"/>
      <c r="M19" s="11"/>
    </row>
    <row r="20" spans="1:13" x14ac:dyDescent="0.25">
      <c r="A20" s="57" t="s">
        <v>94</v>
      </c>
      <c r="B20" s="11"/>
      <c r="C20" s="11"/>
      <c r="D20" s="58">
        <v>2.1111111111111108E-2</v>
      </c>
      <c r="E20" s="59">
        <v>2.013888888888889E-2</v>
      </c>
      <c r="F20" s="9">
        <f>(HOUR(D20)*3600+MINUTE(D20)*60+SECOND(D20))-(HOUR(E20)*3600+MINUTE(E20)*60+SECOND(E20))</f>
        <v>84</v>
      </c>
      <c r="G20" s="9">
        <v>2</v>
      </c>
      <c r="H20" s="9"/>
      <c r="I20" s="9">
        <f>SUM(G20:H20)</f>
        <v>2</v>
      </c>
      <c r="K20" s="11">
        <f t="shared" si="0"/>
        <v>2.013888888888889E-2</v>
      </c>
      <c r="L20" s="4"/>
      <c r="M20" s="11"/>
    </row>
    <row r="21" spans="1:13" x14ac:dyDescent="0.25">
      <c r="A21" s="18"/>
      <c r="B21" s="11"/>
      <c r="C21" s="11"/>
      <c r="D21" s="11"/>
      <c r="E21" s="11"/>
      <c r="F21" s="9"/>
      <c r="G21" s="9"/>
      <c r="H21" s="16"/>
      <c r="I21" s="9"/>
      <c r="K21" s="11"/>
      <c r="L21" s="4"/>
      <c r="M21" s="11"/>
    </row>
    <row r="22" spans="1:13" x14ac:dyDescent="0.25">
      <c r="A22" s="18"/>
      <c r="B22" s="11"/>
      <c r="C22" s="11"/>
      <c r="D22" s="11"/>
      <c r="E22" s="11"/>
      <c r="F22" s="9"/>
      <c r="I22" s="9"/>
      <c r="K22" s="11"/>
      <c r="L22" s="4"/>
      <c r="M22" s="11"/>
    </row>
    <row r="23" spans="1:13" x14ac:dyDescent="0.25">
      <c r="A23" s="18"/>
      <c r="B23" s="11"/>
      <c r="C23" s="11"/>
      <c r="D23" s="11"/>
      <c r="E23" s="11"/>
      <c r="F23" s="9"/>
      <c r="I23" s="9"/>
      <c r="K23" s="11"/>
      <c r="L23" s="4"/>
      <c r="M23" s="11"/>
    </row>
    <row r="24" spans="1:13" x14ac:dyDescent="0.25">
      <c r="A24" s="18"/>
      <c r="B24" s="11"/>
      <c r="C24" s="11"/>
      <c r="D24" s="11"/>
      <c r="E24" s="11"/>
      <c r="F24" s="9"/>
      <c r="G24" s="9"/>
      <c r="H24" s="9"/>
      <c r="I24" s="9"/>
      <c r="K24" s="11"/>
      <c r="L24" s="4"/>
      <c r="M24" s="11"/>
    </row>
    <row r="25" spans="1:13" x14ac:dyDescent="0.25">
      <c r="A25" s="18"/>
      <c r="B25" s="11"/>
      <c r="C25" s="11"/>
      <c r="D25" s="11"/>
      <c r="E25" s="11"/>
      <c r="F25" s="9"/>
      <c r="I25" s="9"/>
      <c r="K25" s="11"/>
      <c r="L25" s="4"/>
      <c r="M25" s="11"/>
    </row>
    <row r="26" spans="1:13" x14ac:dyDescent="0.25">
      <c r="A26" s="18"/>
      <c r="B26" s="11"/>
      <c r="C26" s="11"/>
      <c r="D26" s="11"/>
      <c r="E26" s="11"/>
      <c r="F26" s="9"/>
      <c r="I26" s="9"/>
      <c r="K26" s="11"/>
      <c r="L26" s="5"/>
      <c r="M26" s="11"/>
    </row>
    <row r="27" spans="1:13" x14ac:dyDescent="0.25">
      <c r="A27" s="21"/>
    </row>
    <row r="28" spans="1:13" x14ac:dyDescent="0.25">
      <c r="A28" s="18"/>
      <c r="B28" s="11"/>
      <c r="C28" s="11"/>
      <c r="D28" s="11"/>
      <c r="E28" s="11"/>
      <c r="F28" s="9"/>
      <c r="I28" s="9"/>
      <c r="J28" s="9">
        <v>27</v>
      </c>
      <c r="K28" s="11"/>
      <c r="L28" s="4"/>
      <c r="M28" s="11"/>
    </row>
    <row r="29" spans="1:13" x14ac:dyDescent="0.25">
      <c r="A29" s="18"/>
      <c r="B29" s="11"/>
      <c r="C29" s="11"/>
      <c r="D29" s="11"/>
      <c r="E29" s="11"/>
      <c r="F29" s="9"/>
      <c r="I29" s="9"/>
      <c r="J29" s="9">
        <v>28</v>
      </c>
      <c r="K29" s="11"/>
      <c r="L29" s="4"/>
      <c r="M29" s="11"/>
    </row>
    <row r="30" spans="1:13" x14ac:dyDescent="0.25">
      <c r="B30" s="11"/>
      <c r="C30" s="11"/>
      <c r="D30" s="11"/>
      <c r="E30" s="11"/>
      <c r="F30" s="9"/>
      <c r="I30" s="9"/>
      <c r="J30" s="9">
        <v>29</v>
      </c>
      <c r="K30" s="11"/>
      <c r="L30" s="4"/>
      <c r="M30" s="11"/>
    </row>
    <row r="31" spans="1:13" x14ac:dyDescent="0.25">
      <c r="A31" s="4" t="s">
        <v>21</v>
      </c>
      <c r="I31" s="9"/>
      <c r="J31" s="9">
        <v>30</v>
      </c>
      <c r="K31" s="11"/>
      <c r="L31" s="4"/>
      <c r="M31" s="11"/>
    </row>
    <row r="32" spans="1:13" x14ac:dyDescent="0.25">
      <c r="B32" s="11"/>
      <c r="C32" s="11"/>
      <c r="D32" s="11"/>
      <c r="E32" s="11"/>
      <c r="F32" s="9"/>
      <c r="I32" s="9"/>
      <c r="K32" s="11"/>
      <c r="L32" s="4"/>
      <c r="M32" s="11"/>
    </row>
    <row r="33" spans="12:13" x14ac:dyDescent="0.25">
      <c r="L33" s="4"/>
      <c r="M33" s="11"/>
    </row>
    <row r="34" spans="12:13" x14ac:dyDescent="0.25">
      <c r="L34" s="4"/>
      <c r="M34" s="11"/>
    </row>
    <row r="35" spans="12:13" x14ac:dyDescent="0.25">
      <c r="L35" s="4"/>
      <c r="M35" s="11"/>
    </row>
    <row r="36" spans="12:13" x14ac:dyDescent="0.25">
      <c r="L36" s="4"/>
      <c r="M36" s="11"/>
    </row>
    <row r="37" spans="12:13" x14ac:dyDescent="0.25">
      <c r="L37" s="4"/>
      <c r="M37" s="11"/>
    </row>
    <row r="38" spans="12:13" x14ac:dyDescent="0.25">
      <c r="L38" s="4"/>
      <c r="M38" s="11"/>
    </row>
    <row r="39" spans="12:13" x14ac:dyDescent="0.25">
      <c r="L39" s="4"/>
      <c r="M39" s="11"/>
    </row>
    <row r="40" spans="12:13" x14ac:dyDescent="0.25">
      <c r="L40" s="4"/>
      <c r="M40" s="11"/>
    </row>
    <row r="41" spans="12:13" x14ac:dyDescent="0.25">
      <c r="L41" s="4"/>
      <c r="M41" s="11"/>
    </row>
    <row r="42" spans="12:13" x14ac:dyDescent="0.25">
      <c r="L42" s="4"/>
      <c r="M42" s="11"/>
    </row>
    <row r="43" spans="12:13" x14ac:dyDescent="0.25">
      <c r="L43" s="4"/>
      <c r="M43" s="11"/>
    </row>
    <row r="44" spans="12:13" x14ac:dyDescent="0.25">
      <c r="L44" s="4"/>
      <c r="M44" s="11"/>
    </row>
    <row r="45" spans="12:13" x14ac:dyDescent="0.25">
      <c r="L45" s="4"/>
      <c r="M45" s="11"/>
    </row>
    <row r="46" spans="12:13" x14ac:dyDescent="0.25">
      <c r="L46" s="4"/>
      <c r="M46" s="11"/>
    </row>
    <row r="47" spans="12:13" x14ac:dyDescent="0.25">
      <c r="L47" s="4"/>
      <c r="M47" s="11"/>
    </row>
    <row r="48" spans="12:13" x14ac:dyDescent="0.25">
      <c r="L48" s="4"/>
      <c r="M48" s="11"/>
    </row>
    <row r="49" spans="12:13" x14ac:dyDescent="0.25">
      <c r="L49" s="4"/>
      <c r="M49" s="11"/>
    </row>
    <row r="50" spans="12:13" x14ac:dyDescent="0.25">
      <c r="L50" s="4"/>
      <c r="M50" s="11"/>
    </row>
  </sheetData>
  <sortState ref="A2:N20">
    <sortCondition ref="F2:F20"/>
  </sortState>
  <printOptions gridLine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&amp;L18/12/2013&amp;C&amp;20Bonser Series TT  2013
&amp;RHopelands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zoomScaleNormal="100" workbookViewId="0">
      <selection activeCell="A37" sqref="A37"/>
    </sheetView>
  </sheetViews>
  <sheetFormatPr defaultRowHeight="15.75" x14ac:dyDescent="0.25"/>
  <cols>
    <col min="1" max="1" width="38.5703125" style="4" customWidth="1"/>
    <col min="2" max="5" width="11.42578125" style="3" customWidth="1"/>
    <col min="6" max="6" width="11.42578125" style="8" customWidth="1"/>
    <col min="7" max="7" width="10" style="7" customWidth="1"/>
    <col min="8" max="8" width="13.5703125" style="7" customWidth="1"/>
    <col min="9" max="9" width="15" style="8" customWidth="1"/>
    <col min="10" max="10" width="6.28515625" style="9" customWidth="1"/>
    <col min="11" max="11" width="18.5703125" style="6" customWidth="1"/>
    <col min="12" max="12" width="14.140625" customWidth="1"/>
    <col min="13" max="13" width="15.85546875" customWidth="1"/>
  </cols>
  <sheetData>
    <row r="1" spans="1:13" x14ac:dyDescent="0.25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4" t="s">
        <v>5</v>
      </c>
      <c r="G1" s="14" t="s">
        <v>6</v>
      </c>
      <c r="H1" s="14" t="s">
        <v>7</v>
      </c>
      <c r="I1" s="14" t="s">
        <v>19</v>
      </c>
      <c r="J1" s="9">
        <v>100</v>
      </c>
      <c r="K1" s="13" t="s">
        <v>18</v>
      </c>
      <c r="L1" s="4"/>
      <c r="M1" s="11"/>
    </row>
    <row r="2" spans="1:13" s="1" customFormat="1" x14ac:dyDescent="0.25">
      <c r="A2" s="18"/>
      <c r="B2" s="11">
        <v>3.888888888888889E-2</v>
      </c>
      <c r="C2" s="11">
        <v>5.5231481481481486E-2</v>
      </c>
      <c r="D2" s="11">
        <f t="shared" ref="D2:D31" si="0">C2-B2</f>
        <v>1.6342592592592596E-2</v>
      </c>
      <c r="E2" s="6">
        <v>1.7280092592592593E-2</v>
      </c>
      <c r="F2" s="9">
        <f t="shared" ref="F2:F31" si="1">(HOUR(D2)*3600+MINUTE(D2)*60+SECOND(D2))-(HOUR(E2)*3600+MINUTE(E2)*60+SECOND(E2))</f>
        <v>-81</v>
      </c>
      <c r="G2" s="7"/>
      <c r="H2" s="7">
        <v>10</v>
      </c>
      <c r="I2" s="9">
        <f t="shared" ref="I2:I31" si="2">SUM(G2:H2)</f>
        <v>10</v>
      </c>
      <c r="J2" s="9">
        <v>20</v>
      </c>
      <c r="K2" s="11">
        <f>MIN(D2,E2)</f>
        <v>1.6342592592592596E-2</v>
      </c>
      <c r="L2" s="4"/>
      <c r="M2" s="11"/>
    </row>
    <row r="3" spans="1:13" s="1" customFormat="1" x14ac:dyDescent="0.25">
      <c r="A3" s="18"/>
      <c r="B3" s="11">
        <v>3.3333333333333333E-2</v>
      </c>
      <c r="C3" s="11">
        <v>5.1736111111111115E-2</v>
      </c>
      <c r="D3" s="11">
        <f t="shared" si="0"/>
        <v>1.8402777777777782E-2</v>
      </c>
      <c r="E3" s="11">
        <v>1.8564814814814815E-2</v>
      </c>
      <c r="F3" s="9">
        <f t="shared" si="1"/>
        <v>-14</v>
      </c>
      <c r="G3" s="9"/>
      <c r="H3" s="9">
        <v>9</v>
      </c>
      <c r="I3" s="9">
        <f t="shared" si="2"/>
        <v>9</v>
      </c>
      <c r="J3" s="9">
        <v>17</v>
      </c>
      <c r="K3" s="11">
        <f>MIN(D3,E3)</f>
        <v>1.8402777777777782E-2</v>
      </c>
      <c r="L3" s="4"/>
      <c r="M3" s="11"/>
    </row>
    <row r="4" spans="1:13" x14ac:dyDescent="0.25">
      <c r="A4" s="18"/>
      <c r="B4" s="11">
        <v>3.4027777777777775E-2</v>
      </c>
      <c r="C4" s="11">
        <v>5.7499999999999996E-2</v>
      </c>
      <c r="D4" s="11">
        <f t="shared" si="0"/>
        <v>2.3472222222222221E-2</v>
      </c>
      <c r="E4" s="27">
        <v>2.361111111111111E-2</v>
      </c>
      <c r="F4" s="9">
        <f t="shared" si="1"/>
        <v>-12</v>
      </c>
      <c r="G4" s="9"/>
      <c r="H4" s="7">
        <v>8</v>
      </c>
      <c r="I4" s="9">
        <f t="shared" si="2"/>
        <v>8</v>
      </c>
      <c r="J4" s="9">
        <v>27</v>
      </c>
      <c r="K4" s="11">
        <f>MIN(D4,E4)</f>
        <v>2.3472222222222221E-2</v>
      </c>
      <c r="L4" s="4"/>
      <c r="M4" s="11"/>
    </row>
    <row r="5" spans="1:13" x14ac:dyDescent="0.25">
      <c r="A5" s="18"/>
      <c r="B5" s="11">
        <v>4.1666666666666664E-2</v>
      </c>
      <c r="C5" s="11">
        <v>6.1249999999999999E-2</v>
      </c>
      <c r="D5" s="11">
        <f t="shared" si="0"/>
        <v>1.9583333333333335E-2</v>
      </c>
      <c r="E5" s="11">
        <v>1.9467592592592595E-2</v>
      </c>
      <c r="F5" s="9">
        <f t="shared" si="1"/>
        <v>10</v>
      </c>
      <c r="G5" s="9"/>
      <c r="H5" s="7">
        <v>7</v>
      </c>
      <c r="I5" s="9">
        <f t="shared" si="2"/>
        <v>7</v>
      </c>
      <c r="J5" s="9">
        <v>31</v>
      </c>
      <c r="K5" s="11">
        <v>2.0844907407407406E-2</v>
      </c>
      <c r="L5" s="5"/>
      <c r="M5" s="11"/>
    </row>
    <row r="6" spans="1:13" x14ac:dyDescent="0.25">
      <c r="A6" s="18"/>
      <c r="B6" s="11">
        <v>3.8194444444444441E-2</v>
      </c>
      <c r="C6" s="11">
        <v>5.5543981481481486E-2</v>
      </c>
      <c r="D6" s="11">
        <f t="shared" si="0"/>
        <v>1.7349537037037045E-2</v>
      </c>
      <c r="E6" s="11">
        <v>1.7210648148148149E-2</v>
      </c>
      <c r="F6" s="9">
        <f t="shared" si="1"/>
        <v>12</v>
      </c>
      <c r="H6" s="9">
        <v>6</v>
      </c>
      <c r="I6" s="9">
        <f t="shared" si="2"/>
        <v>6</v>
      </c>
      <c r="J6" s="9">
        <v>4</v>
      </c>
      <c r="K6" s="11">
        <f t="shared" ref="K6:K31" si="3">MIN(D6,E6)</f>
        <v>1.7210648148148149E-2</v>
      </c>
      <c r="L6" s="4"/>
      <c r="M6" s="11"/>
    </row>
    <row r="7" spans="1:13" x14ac:dyDescent="0.25">
      <c r="A7" s="18"/>
      <c r="B7" s="11">
        <v>2.361111111111111E-2</v>
      </c>
      <c r="C7" s="11">
        <v>3.9143518518518515E-2</v>
      </c>
      <c r="D7" s="11">
        <f t="shared" si="0"/>
        <v>1.5532407407407404E-2</v>
      </c>
      <c r="E7" s="11">
        <v>1.53125E-2</v>
      </c>
      <c r="F7" s="9">
        <f t="shared" si="1"/>
        <v>19</v>
      </c>
      <c r="G7" s="9">
        <v>3</v>
      </c>
      <c r="H7" s="7">
        <v>5</v>
      </c>
      <c r="I7" s="9">
        <f t="shared" si="2"/>
        <v>8</v>
      </c>
      <c r="J7" s="9">
        <v>15</v>
      </c>
      <c r="K7" s="11">
        <f t="shared" si="3"/>
        <v>1.53125E-2</v>
      </c>
      <c r="L7" s="4"/>
      <c r="M7" s="11"/>
    </row>
    <row r="8" spans="1:13" x14ac:dyDescent="0.25">
      <c r="B8" s="11">
        <v>2.6388888888888889E-2</v>
      </c>
      <c r="C8" s="11">
        <v>4.3576388888888894E-2</v>
      </c>
      <c r="D8" s="11">
        <f t="shared" si="0"/>
        <v>1.7187500000000005E-2</v>
      </c>
      <c r="E8" s="11">
        <v>1.7037037037037038E-2</v>
      </c>
      <c r="F8" s="9">
        <f t="shared" si="1"/>
        <v>13</v>
      </c>
      <c r="G8" s="9"/>
      <c r="H8" s="7">
        <v>4</v>
      </c>
      <c r="I8" s="9">
        <f t="shared" si="2"/>
        <v>4</v>
      </c>
      <c r="J8" s="9">
        <v>19</v>
      </c>
      <c r="K8" s="11">
        <f t="shared" si="3"/>
        <v>1.7037037037037038E-2</v>
      </c>
      <c r="L8" s="4"/>
      <c r="M8" s="11"/>
    </row>
    <row r="9" spans="1:13" x14ac:dyDescent="0.25">
      <c r="A9" s="18"/>
      <c r="B9" s="11">
        <v>2.8472222222222222E-2</v>
      </c>
      <c r="C9" s="11">
        <v>4.4212962962962961E-2</v>
      </c>
      <c r="D9" s="11">
        <f t="shared" si="0"/>
        <v>1.5740740740740739E-2</v>
      </c>
      <c r="E9" s="11">
        <v>1.554398148148148E-2</v>
      </c>
      <c r="F9" s="9">
        <f t="shared" si="1"/>
        <v>17</v>
      </c>
      <c r="G9" s="9">
        <v>2</v>
      </c>
      <c r="H9" s="9">
        <v>3</v>
      </c>
      <c r="I9" s="9">
        <f t="shared" si="2"/>
        <v>5</v>
      </c>
      <c r="J9" s="9">
        <v>6</v>
      </c>
      <c r="K9" s="11">
        <f t="shared" si="3"/>
        <v>1.554398148148148E-2</v>
      </c>
      <c r="L9" s="4"/>
      <c r="M9" s="11"/>
    </row>
    <row r="10" spans="1:13" x14ac:dyDescent="0.25">
      <c r="A10" s="18"/>
      <c r="B10" s="11">
        <v>2.9166666666666664E-2</v>
      </c>
      <c r="C10" s="11">
        <v>4.5312499999999999E-2</v>
      </c>
      <c r="D10" s="11">
        <f t="shared" si="0"/>
        <v>1.6145833333333335E-2</v>
      </c>
      <c r="E10" s="27">
        <v>1.5972222222222224E-2</v>
      </c>
      <c r="F10" s="9">
        <f t="shared" si="1"/>
        <v>15</v>
      </c>
      <c r="G10" s="9"/>
      <c r="H10" s="7">
        <v>2</v>
      </c>
      <c r="I10" s="9">
        <f t="shared" si="2"/>
        <v>2</v>
      </c>
      <c r="J10" s="9">
        <v>9</v>
      </c>
      <c r="K10" s="11">
        <f t="shared" si="3"/>
        <v>1.5972222222222224E-2</v>
      </c>
      <c r="L10" s="4"/>
      <c r="M10" s="11"/>
    </row>
    <row r="11" spans="1:13" x14ac:dyDescent="0.25">
      <c r="A11" s="18"/>
      <c r="B11" s="11">
        <v>2.1527777777777781E-2</v>
      </c>
      <c r="C11" s="11">
        <v>3.7453703703703704E-2</v>
      </c>
      <c r="D11" s="11">
        <f t="shared" si="0"/>
        <v>1.5925925925925923E-2</v>
      </c>
      <c r="E11" s="11">
        <v>1.53125E-2</v>
      </c>
      <c r="F11" s="9">
        <f t="shared" si="1"/>
        <v>53</v>
      </c>
      <c r="G11" s="9">
        <v>1</v>
      </c>
      <c r="H11" s="7">
        <v>2</v>
      </c>
      <c r="I11" s="9">
        <f t="shared" si="2"/>
        <v>3</v>
      </c>
      <c r="J11" s="9">
        <v>22</v>
      </c>
      <c r="K11" s="11">
        <f t="shared" si="3"/>
        <v>1.53125E-2</v>
      </c>
      <c r="L11" s="4"/>
      <c r="M11" s="11"/>
    </row>
    <row r="12" spans="1:13" x14ac:dyDescent="0.25">
      <c r="A12" s="18"/>
      <c r="B12" s="11">
        <v>2.5694444444444447E-2</v>
      </c>
      <c r="C12" s="11">
        <v>4.2407407407407401E-2</v>
      </c>
      <c r="D12" s="11">
        <f t="shared" si="0"/>
        <v>1.6712962962962954E-2</v>
      </c>
      <c r="E12" s="11">
        <v>1.6516203703703703E-2</v>
      </c>
      <c r="F12" s="9">
        <f t="shared" si="1"/>
        <v>17</v>
      </c>
      <c r="G12" s="9"/>
      <c r="H12" s="7">
        <v>2</v>
      </c>
      <c r="I12" s="9">
        <f t="shared" si="2"/>
        <v>2</v>
      </c>
      <c r="J12" s="9">
        <v>14</v>
      </c>
      <c r="K12" s="11">
        <f t="shared" si="3"/>
        <v>1.6516203703703703E-2</v>
      </c>
      <c r="L12" s="4"/>
      <c r="M12" s="11"/>
    </row>
    <row r="13" spans="1:13" x14ac:dyDescent="0.25">
      <c r="A13" s="18"/>
      <c r="B13" s="11">
        <v>3.9583333333333331E-2</v>
      </c>
      <c r="C13" s="11">
        <v>6.0127314814814814E-2</v>
      </c>
      <c r="D13" s="11">
        <f t="shared" si="0"/>
        <v>2.0543981481481483E-2</v>
      </c>
      <c r="E13" s="6">
        <v>2.0324074074074074E-2</v>
      </c>
      <c r="F13" s="9">
        <f t="shared" si="1"/>
        <v>19</v>
      </c>
      <c r="H13" s="7">
        <v>2</v>
      </c>
      <c r="I13" s="9">
        <f t="shared" si="2"/>
        <v>2</v>
      </c>
      <c r="J13" s="9">
        <v>10</v>
      </c>
      <c r="K13" s="11">
        <f t="shared" si="3"/>
        <v>2.0324074074074074E-2</v>
      </c>
      <c r="L13" s="4"/>
      <c r="M13" s="11"/>
    </row>
    <row r="14" spans="1:13" x14ac:dyDescent="0.25">
      <c r="A14" s="18"/>
      <c r="B14" s="11">
        <v>2.7777777777777776E-2</v>
      </c>
      <c r="C14" s="11">
        <v>4.4583333333333336E-2</v>
      </c>
      <c r="D14" s="11">
        <f t="shared" si="0"/>
        <v>1.680555555555556E-2</v>
      </c>
      <c r="E14" s="6">
        <v>1.653935185185185E-2</v>
      </c>
      <c r="F14" s="9">
        <f t="shared" si="1"/>
        <v>23</v>
      </c>
      <c r="G14" s="9"/>
      <c r="H14" s="7">
        <v>2</v>
      </c>
      <c r="I14" s="9">
        <f t="shared" si="2"/>
        <v>2</v>
      </c>
      <c r="J14" s="9">
        <v>13</v>
      </c>
      <c r="K14" s="11">
        <f t="shared" si="3"/>
        <v>1.653935185185185E-2</v>
      </c>
      <c r="L14" s="4"/>
      <c r="M14" s="11"/>
    </row>
    <row r="15" spans="1:13" x14ac:dyDescent="0.25">
      <c r="A15" s="18"/>
      <c r="B15" s="11">
        <v>4.027777777777778E-2</v>
      </c>
      <c r="C15" s="11">
        <v>5.9224537037037041E-2</v>
      </c>
      <c r="D15" s="11">
        <f t="shared" si="0"/>
        <v>1.894675925925926E-2</v>
      </c>
      <c r="E15" s="6">
        <v>1.8680555555555554E-2</v>
      </c>
      <c r="F15" s="9">
        <f t="shared" si="1"/>
        <v>23</v>
      </c>
      <c r="H15" s="7">
        <v>2</v>
      </c>
      <c r="I15" s="9">
        <f t="shared" si="2"/>
        <v>2</v>
      </c>
      <c r="J15" s="9">
        <v>26</v>
      </c>
      <c r="K15" s="11">
        <f t="shared" si="3"/>
        <v>1.8680555555555554E-2</v>
      </c>
      <c r="L15" s="4"/>
      <c r="M15" s="11"/>
    </row>
    <row r="16" spans="1:13" x14ac:dyDescent="0.25">
      <c r="A16" s="18"/>
      <c r="B16" s="11">
        <v>4.2361111111111106E-2</v>
      </c>
      <c r="C16" s="11">
        <v>6.2083333333333331E-2</v>
      </c>
      <c r="D16" s="11">
        <f t="shared" si="0"/>
        <v>1.9722222222222224E-2</v>
      </c>
      <c r="E16" s="11">
        <v>1.9444444444444445E-2</v>
      </c>
      <c r="F16" s="9">
        <f t="shared" si="1"/>
        <v>24</v>
      </c>
      <c r="G16" s="9"/>
      <c r="H16" s="7">
        <v>2</v>
      </c>
      <c r="I16" s="9">
        <f t="shared" si="2"/>
        <v>2</v>
      </c>
      <c r="J16" s="9">
        <v>29</v>
      </c>
      <c r="K16" s="11">
        <f t="shared" si="3"/>
        <v>1.9444444444444445E-2</v>
      </c>
      <c r="L16" s="4"/>
      <c r="M16" s="11"/>
    </row>
    <row r="17" spans="1:13" x14ac:dyDescent="0.25">
      <c r="A17" s="18"/>
      <c r="B17" s="11">
        <v>3.7499999999999999E-2</v>
      </c>
      <c r="C17" s="11">
        <v>5.4293981481481485E-2</v>
      </c>
      <c r="D17" s="11">
        <f t="shared" si="0"/>
        <v>1.6793981481481486E-2</v>
      </c>
      <c r="E17" s="11">
        <v>1.6435185185185188E-2</v>
      </c>
      <c r="F17" s="9">
        <f t="shared" si="1"/>
        <v>31</v>
      </c>
      <c r="H17" s="7">
        <v>2</v>
      </c>
      <c r="I17" s="9">
        <f t="shared" si="2"/>
        <v>2</v>
      </c>
      <c r="J17" s="9">
        <v>16</v>
      </c>
      <c r="K17" s="11">
        <f t="shared" si="3"/>
        <v>1.6435185185185188E-2</v>
      </c>
      <c r="L17" s="4"/>
      <c r="M17" s="11"/>
    </row>
    <row r="18" spans="1:13" x14ac:dyDescent="0.25">
      <c r="A18" s="18"/>
      <c r="B18" s="11">
        <v>3.2638888888888891E-2</v>
      </c>
      <c r="C18" s="11">
        <v>5.002314814814815E-2</v>
      </c>
      <c r="D18" s="11">
        <f t="shared" si="0"/>
        <v>1.7384259259259259E-2</v>
      </c>
      <c r="E18" s="27">
        <v>1.7013888888888887E-2</v>
      </c>
      <c r="F18" s="9">
        <f t="shared" si="1"/>
        <v>32</v>
      </c>
      <c r="G18" s="9"/>
      <c r="H18" s="7">
        <v>2</v>
      </c>
      <c r="I18" s="9">
        <f t="shared" si="2"/>
        <v>2</v>
      </c>
      <c r="J18" s="9">
        <v>21</v>
      </c>
      <c r="K18" s="11">
        <f t="shared" si="3"/>
        <v>1.7013888888888887E-2</v>
      </c>
      <c r="L18" s="4"/>
      <c r="M18" s="11"/>
    </row>
    <row r="19" spans="1:13" x14ac:dyDescent="0.25">
      <c r="A19" s="18"/>
      <c r="B19" s="11">
        <v>3.1944444444444449E-2</v>
      </c>
      <c r="C19" s="11">
        <v>5.0370370370370371E-2</v>
      </c>
      <c r="D19" s="11">
        <f t="shared" si="0"/>
        <v>1.8425925925925922E-2</v>
      </c>
      <c r="E19" s="27">
        <v>1.8055555555555557E-2</v>
      </c>
      <c r="F19" s="9">
        <f t="shared" si="1"/>
        <v>32</v>
      </c>
      <c r="G19" s="9"/>
      <c r="H19" s="7">
        <v>2</v>
      </c>
      <c r="I19" s="9">
        <f t="shared" si="2"/>
        <v>2</v>
      </c>
      <c r="J19" s="9">
        <v>7</v>
      </c>
      <c r="K19" s="11">
        <f t="shared" si="3"/>
        <v>1.8055555555555557E-2</v>
      </c>
      <c r="L19" s="4"/>
      <c r="M19" s="11"/>
    </row>
    <row r="20" spans="1:13" x14ac:dyDescent="0.25">
      <c r="A20" s="18"/>
      <c r="B20" s="11">
        <v>3.0555555555555555E-2</v>
      </c>
      <c r="C20" s="11">
        <v>5.0451388888888893E-2</v>
      </c>
      <c r="D20" s="11">
        <f t="shared" si="0"/>
        <v>1.9895833333333338E-2</v>
      </c>
      <c r="E20" s="11">
        <v>1.9479166666666669E-2</v>
      </c>
      <c r="F20" s="9">
        <f t="shared" si="1"/>
        <v>36</v>
      </c>
      <c r="G20" s="9"/>
      <c r="H20" s="7">
        <v>2</v>
      </c>
      <c r="I20" s="9">
        <f t="shared" si="2"/>
        <v>2</v>
      </c>
      <c r="J20" s="9">
        <v>2</v>
      </c>
      <c r="K20" s="11">
        <f t="shared" si="3"/>
        <v>1.9479166666666669E-2</v>
      </c>
      <c r="L20" s="4"/>
      <c r="M20" s="11"/>
    </row>
    <row r="21" spans="1:13" x14ac:dyDescent="0.25">
      <c r="B21" s="11">
        <v>2.4999999999999998E-2</v>
      </c>
      <c r="C21" s="11">
        <v>4.4803240740740741E-2</v>
      </c>
      <c r="D21" s="11">
        <f t="shared" si="0"/>
        <v>1.9803240740740743E-2</v>
      </c>
      <c r="E21" s="11">
        <v>1.9375E-2</v>
      </c>
      <c r="F21" s="9">
        <f t="shared" si="1"/>
        <v>37</v>
      </c>
      <c r="G21" s="9"/>
      <c r="H21" s="7">
        <v>2</v>
      </c>
      <c r="I21" s="9">
        <f t="shared" si="2"/>
        <v>2</v>
      </c>
      <c r="J21" s="9">
        <v>1</v>
      </c>
      <c r="K21" s="11">
        <f t="shared" si="3"/>
        <v>1.9375E-2</v>
      </c>
      <c r="L21" s="4"/>
      <c r="M21" s="11"/>
    </row>
    <row r="22" spans="1:13" x14ac:dyDescent="0.25">
      <c r="A22" s="18"/>
      <c r="B22" s="11">
        <v>4.0972222222222222E-2</v>
      </c>
      <c r="C22" s="11">
        <v>5.8437499999999996E-2</v>
      </c>
      <c r="D22" s="11">
        <f t="shared" si="0"/>
        <v>1.7465277777777774E-2</v>
      </c>
      <c r="E22" s="11">
        <v>1.7002314814814814E-2</v>
      </c>
      <c r="F22" s="9">
        <f t="shared" si="1"/>
        <v>40</v>
      </c>
      <c r="G22" s="9"/>
      <c r="H22" s="7">
        <v>2</v>
      </c>
      <c r="I22" s="9">
        <f t="shared" si="2"/>
        <v>2</v>
      </c>
      <c r="J22" s="9">
        <v>25</v>
      </c>
      <c r="K22" s="11">
        <f t="shared" si="3"/>
        <v>1.7002314814814814E-2</v>
      </c>
      <c r="L22" s="4"/>
      <c r="M22" s="11"/>
    </row>
    <row r="23" spans="1:13" x14ac:dyDescent="0.25">
      <c r="A23" s="18"/>
      <c r="B23" s="11">
        <v>2.7083333333333334E-2</v>
      </c>
      <c r="C23" s="11">
        <v>4.7731481481481486E-2</v>
      </c>
      <c r="D23" s="11">
        <f t="shared" si="0"/>
        <v>2.0648148148148152E-2</v>
      </c>
      <c r="E23" s="11">
        <v>2.013888888888889E-2</v>
      </c>
      <c r="F23" s="9">
        <f t="shared" si="1"/>
        <v>44</v>
      </c>
      <c r="G23" s="9"/>
      <c r="H23" s="7">
        <v>2</v>
      </c>
      <c r="I23" s="9">
        <f t="shared" si="2"/>
        <v>2</v>
      </c>
      <c r="J23" s="9">
        <v>30</v>
      </c>
      <c r="K23" s="11">
        <f t="shared" si="3"/>
        <v>2.013888888888889E-2</v>
      </c>
      <c r="L23" s="4"/>
      <c r="M23" s="11"/>
    </row>
    <row r="24" spans="1:13" x14ac:dyDescent="0.25">
      <c r="A24" s="18"/>
      <c r="B24" s="11">
        <v>2.2222222222222223E-2</v>
      </c>
      <c r="C24" s="11">
        <v>4.1550925925925929E-2</v>
      </c>
      <c r="D24" s="11">
        <f t="shared" si="0"/>
        <v>1.9328703703703706E-2</v>
      </c>
      <c r="E24" s="11">
        <v>1.8749999999999999E-2</v>
      </c>
      <c r="F24" s="9">
        <f t="shared" si="1"/>
        <v>50</v>
      </c>
      <c r="G24" s="9"/>
      <c r="H24" s="7">
        <v>2</v>
      </c>
      <c r="I24" s="9">
        <f t="shared" si="2"/>
        <v>2</v>
      </c>
      <c r="J24" s="9">
        <v>11</v>
      </c>
      <c r="K24" s="11">
        <f t="shared" si="3"/>
        <v>1.8749999999999999E-2</v>
      </c>
      <c r="L24" s="4"/>
      <c r="M24" s="11"/>
    </row>
    <row r="25" spans="1:13" x14ac:dyDescent="0.25">
      <c r="A25" s="18"/>
      <c r="B25" s="11">
        <v>3.5416666666666666E-2</v>
      </c>
      <c r="C25" s="11">
        <v>5.3460648148148153E-2</v>
      </c>
      <c r="D25" s="11">
        <f t="shared" si="0"/>
        <v>1.8043981481481487E-2</v>
      </c>
      <c r="E25" s="11">
        <v>1.7361111111111112E-2</v>
      </c>
      <c r="F25" s="9">
        <f t="shared" si="1"/>
        <v>59</v>
      </c>
      <c r="H25" s="7">
        <v>2</v>
      </c>
      <c r="I25" s="9">
        <f t="shared" si="2"/>
        <v>2</v>
      </c>
      <c r="J25" s="9">
        <v>23</v>
      </c>
      <c r="K25" s="11">
        <f t="shared" si="3"/>
        <v>1.7361111111111112E-2</v>
      </c>
      <c r="L25" s="4"/>
      <c r="M25" s="11"/>
    </row>
    <row r="26" spans="1:13" x14ac:dyDescent="0.25">
      <c r="A26" s="18"/>
      <c r="B26" s="11">
        <v>3.4722222222222224E-2</v>
      </c>
      <c r="C26" s="11">
        <v>5.2141203703703703E-2</v>
      </c>
      <c r="D26" s="11">
        <f t="shared" si="0"/>
        <v>1.741898148148148E-2</v>
      </c>
      <c r="E26" s="11">
        <v>1.6666666666666666E-2</v>
      </c>
      <c r="F26" s="9">
        <f t="shared" si="1"/>
        <v>65</v>
      </c>
      <c r="H26" s="7">
        <v>2</v>
      </c>
      <c r="I26" s="9">
        <f t="shared" si="2"/>
        <v>2</v>
      </c>
      <c r="J26" s="9">
        <v>24</v>
      </c>
      <c r="K26" s="11">
        <f t="shared" si="3"/>
        <v>1.6666666666666666E-2</v>
      </c>
      <c r="L26" s="4"/>
      <c r="M26" s="11"/>
    </row>
    <row r="27" spans="1:13" x14ac:dyDescent="0.25">
      <c r="A27" s="18"/>
      <c r="B27" s="11">
        <v>3.6111111111111115E-2</v>
      </c>
      <c r="C27" s="11">
        <v>5.842592592592593E-2</v>
      </c>
      <c r="D27" s="11">
        <f t="shared" si="0"/>
        <v>2.2314814814814815E-2</v>
      </c>
      <c r="E27" s="11">
        <v>2.1516203703703704E-2</v>
      </c>
      <c r="F27" s="9">
        <f t="shared" si="1"/>
        <v>69</v>
      </c>
      <c r="H27" s="7">
        <v>2</v>
      </c>
      <c r="I27" s="9">
        <f t="shared" si="2"/>
        <v>2</v>
      </c>
      <c r="J27" s="9">
        <v>3</v>
      </c>
      <c r="K27" s="11">
        <f t="shared" si="3"/>
        <v>2.1516203703703704E-2</v>
      </c>
      <c r="L27" s="4"/>
      <c r="M27" s="11"/>
    </row>
    <row r="28" spans="1:13" x14ac:dyDescent="0.25">
      <c r="A28" s="18"/>
      <c r="B28" s="11">
        <v>2.2916666666666669E-2</v>
      </c>
      <c r="C28" s="11">
        <v>4.2546296296296297E-2</v>
      </c>
      <c r="D28" s="11">
        <f t="shared" si="0"/>
        <v>1.9629629629629629E-2</v>
      </c>
      <c r="E28" s="11">
        <v>1.8749999999999999E-2</v>
      </c>
      <c r="F28" s="9">
        <f t="shared" si="1"/>
        <v>76</v>
      </c>
      <c r="G28" s="9"/>
      <c r="H28" s="7">
        <v>2</v>
      </c>
      <c r="I28" s="9">
        <f t="shared" si="2"/>
        <v>2</v>
      </c>
      <c r="J28" s="9">
        <v>5</v>
      </c>
      <c r="K28" s="11">
        <f t="shared" si="3"/>
        <v>1.8749999999999999E-2</v>
      </c>
      <c r="L28" s="4"/>
      <c r="M28" s="11"/>
    </row>
    <row r="29" spans="1:13" x14ac:dyDescent="0.25">
      <c r="A29" s="18"/>
      <c r="B29" s="11">
        <v>3.125E-2</v>
      </c>
      <c r="C29" s="11">
        <v>5.3773148148148153E-2</v>
      </c>
      <c r="D29" s="11">
        <f t="shared" si="0"/>
        <v>2.2523148148148153E-2</v>
      </c>
      <c r="E29" s="11">
        <v>2.1562499999999998E-2</v>
      </c>
      <c r="F29" s="9">
        <f t="shared" si="1"/>
        <v>83</v>
      </c>
      <c r="G29" s="9"/>
      <c r="H29" s="7">
        <v>2</v>
      </c>
      <c r="I29" s="9">
        <f t="shared" si="2"/>
        <v>2</v>
      </c>
      <c r="J29" s="9">
        <v>18</v>
      </c>
      <c r="K29" s="11">
        <f t="shared" si="3"/>
        <v>2.1562499999999998E-2</v>
      </c>
      <c r="L29" s="4"/>
      <c r="M29" s="11"/>
    </row>
    <row r="30" spans="1:13" x14ac:dyDescent="0.25">
      <c r="A30" s="18"/>
      <c r="B30" s="11">
        <v>2.9861111111111113E-2</v>
      </c>
      <c r="C30" s="11">
        <v>5.0474537037037033E-2</v>
      </c>
      <c r="D30" s="11">
        <f t="shared" si="0"/>
        <v>2.061342592592592E-2</v>
      </c>
      <c r="E30" s="11">
        <v>1.9247685185185184E-2</v>
      </c>
      <c r="F30" s="9">
        <f t="shared" si="1"/>
        <v>118</v>
      </c>
      <c r="G30" s="9"/>
      <c r="H30" s="7">
        <v>2</v>
      </c>
      <c r="I30" s="9">
        <f t="shared" si="2"/>
        <v>2</v>
      </c>
      <c r="J30" s="9">
        <v>28</v>
      </c>
      <c r="K30" s="11">
        <f t="shared" si="3"/>
        <v>1.9247685185185184E-2</v>
      </c>
      <c r="L30" s="4"/>
      <c r="M30" s="11"/>
    </row>
    <row r="31" spans="1:13" x14ac:dyDescent="0.25">
      <c r="A31" s="18"/>
      <c r="B31" s="11">
        <v>2.4305555555555556E-2</v>
      </c>
      <c r="C31" s="11">
        <v>4.2476851851851849E-2</v>
      </c>
      <c r="D31" s="11">
        <f t="shared" si="0"/>
        <v>1.8171296296296293E-2</v>
      </c>
      <c r="E31" s="11">
        <v>1.6527777777777777E-2</v>
      </c>
      <c r="F31" s="9">
        <f t="shared" si="1"/>
        <v>142</v>
      </c>
      <c r="G31" s="9"/>
      <c r="H31" s="7">
        <v>2</v>
      </c>
      <c r="I31" s="9">
        <f t="shared" si="2"/>
        <v>2</v>
      </c>
      <c r="J31" s="9">
        <v>12</v>
      </c>
      <c r="K31" s="11">
        <f t="shared" si="3"/>
        <v>1.6527777777777777E-2</v>
      </c>
      <c r="L31" s="4"/>
      <c r="M31" s="11"/>
    </row>
    <row r="32" spans="1:13" x14ac:dyDescent="0.25">
      <c r="A32" s="21"/>
      <c r="B32" s="11"/>
      <c r="C32" s="13"/>
      <c r="D32" s="13"/>
      <c r="E32" s="13"/>
      <c r="F32" s="14"/>
      <c r="G32" s="14"/>
      <c r="H32" s="14"/>
      <c r="I32" s="14"/>
      <c r="K32" s="13"/>
      <c r="L32" s="4"/>
      <c r="M32" s="11"/>
    </row>
    <row r="33" spans="1:13" x14ac:dyDescent="0.25">
      <c r="B33" s="11"/>
      <c r="C33" s="11"/>
      <c r="D33" s="11"/>
      <c r="E33" s="11"/>
      <c r="F33" s="9"/>
      <c r="G33" s="9"/>
      <c r="H33" s="9"/>
      <c r="I33" s="9"/>
      <c r="K33" s="11"/>
      <c r="L33" s="4"/>
      <c r="M33" s="11"/>
    </row>
    <row r="34" spans="1:13" x14ac:dyDescent="0.25">
      <c r="A34" s="4" t="s">
        <v>21</v>
      </c>
      <c r="G34" s="9"/>
      <c r="H34" s="9"/>
      <c r="I34" s="9"/>
      <c r="K34" s="11"/>
      <c r="L34" s="4"/>
      <c r="M34" s="11"/>
    </row>
    <row r="35" spans="1:13" x14ac:dyDescent="0.25">
      <c r="B35" s="11"/>
      <c r="C35" s="11"/>
      <c r="D35" s="11"/>
      <c r="E35" s="11"/>
      <c r="F35" s="9"/>
      <c r="G35" s="9"/>
      <c r="H35" s="9"/>
      <c r="I35" s="9"/>
      <c r="K35" s="11"/>
      <c r="L35" s="4"/>
      <c r="M35" s="11"/>
    </row>
    <row r="36" spans="1:13" x14ac:dyDescent="0.25">
      <c r="B36" s="11"/>
      <c r="C36" s="11"/>
      <c r="D36" s="11"/>
      <c r="E36" s="11"/>
      <c r="F36" s="9"/>
      <c r="G36" s="9"/>
      <c r="H36" s="9"/>
      <c r="I36" s="9"/>
      <c r="K36" s="11"/>
      <c r="L36" s="4"/>
      <c r="M36" s="11"/>
    </row>
    <row r="37" spans="1:13" x14ac:dyDescent="0.25">
      <c r="A37" s="18"/>
      <c r="B37" s="11">
        <v>3.6805555555555557E-2</v>
      </c>
      <c r="C37" s="11">
        <v>5.4606481481481478E-2</v>
      </c>
      <c r="D37" s="11">
        <f>C37-B37</f>
        <v>1.7800925925925921E-2</v>
      </c>
      <c r="E37" s="27">
        <v>1.7789351851851851E-2</v>
      </c>
      <c r="F37" s="9">
        <f>(HOUR(D37)*3600+MINUTE(D37)*60+SECOND(D37))-(HOUR(E37)*3600+MINUTE(E37)*60+SECOND(E37))</f>
        <v>1</v>
      </c>
      <c r="H37" s="7">
        <v>7</v>
      </c>
      <c r="I37" s="9"/>
      <c r="J37" s="9">
        <v>8</v>
      </c>
      <c r="K37" s="11">
        <f>MIN(D37,E37)</f>
        <v>1.7789351851851851E-2</v>
      </c>
      <c r="L37" s="4"/>
      <c r="M37" s="11"/>
    </row>
    <row r="38" spans="1:13" x14ac:dyDescent="0.25">
      <c r="L38" s="4"/>
      <c r="M38" s="11"/>
    </row>
    <row r="39" spans="1:13" x14ac:dyDescent="0.25">
      <c r="L39" s="4"/>
      <c r="M39" s="11"/>
    </row>
    <row r="40" spans="1:13" x14ac:dyDescent="0.25">
      <c r="L40" s="4"/>
      <c r="M40" s="11"/>
    </row>
    <row r="41" spans="1:13" x14ac:dyDescent="0.25">
      <c r="L41" s="4"/>
      <c r="M41" s="11"/>
    </row>
    <row r="42" spans="1:13" x14ac:dyDescent="0.25">
      <c r="L42" s="4"/>
      <c r="M42" s="11"/>
    </row>
    <row r="43" spans="1:13" x14ac:dyDescent="0.25">
      <c r="L43" s="4"/>
      <c r="M43" s="11"/>
    </row>
    <row r="44" spans="1:13" x14ac:dyDescent="0.25">
      <c r="L44" s="4"/>
      <c r="M44" s="11"/>
    </row>
    <row r="45" spans="1:13" x14ac:dyDescent="0.25">
      <c r="M45" s="6"/>
    </row>
    <row r="46" spans="1:13" x14ac:dyDescent="0.25">
      <c r="L46" s="4"/>
      <c r="M46" s="6"/>
    </row>
    <row r="47" spans="1:13" x14ac:dyDescent="0.25">
      <c r="M47" s="6"/>
    </row>
    <row r="48" spans="1:13" x14ac:dyDescent="0.25">
      <c r="M48" s="6"/>
    </row>
    <row r="49" spans="13:13" x14ac:dyDescent="0.25">
      <c r="M49" s="6"/>
    </row>
    <row r="50" spans="13:13" x14ac:dyDescent="0.25">
      <c r="M50" s="6"/>
    </row>
    <row r="51" spans="13:13" x14ac:dyDescent="0.25">
      <c r="M51" s="6"/>
    </row>
    <row r="52" spans="13:13" x14ac:dyDescent="0.25">
      <c r="M52" s="6"/>
    </row>
  </sheetData>
  <sortState ref="A2:M32">
    <sortCondition descending="1" ref="I2:I32"/>
  </sortState>
  <printOptions gridLines="1"/>
  <pageMargins left="0.70866141732283472" right="0.70866141732283472" top="0.74803149606299213" bottom="0.74803149606299213" header="0.31496062992125984" footer="0.31496062992125984"/>
  <pageSetup scale="78" orientation="landscape" r:id="rId1"/>
  <headerFooter>
    <oddHeader>&amp;L14/12/2011&amp;C&amp;20Bonser Series TT 2011&amp;RHopelands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B1</vt:lpstr>
      <vt:lpstr>B2</vt:lpstr>
      <vt:lpstr>B3</vt:lpstr>
      <vt:lpstr>B4</vt:lpstr>
      <vt:lpstr>B5</vt:lpstr>
      <vt:lpstr>B6</vt:lpstr>
      <vt:lpstr>B7</vt:lpstr>
      <vt:lpstr>B8</vt:lpstr>
      <vt:lpstr>B9</vt:lpstr>
      <vt:lpstr>B10</vt:lpstr>
      <vt:lpstr>Summary</vt:lpstr>
      <vt:lpstr>Sheet1</vt:lpstr>
      <vt:lpstr>'B1'!Print_Area</vt:lpstr>
      <vt:lpstr>'B10'!Print_Area</vt:lpstr>
      <vt:lpstr>'B2'!Print_Area</vt:lpstr>
      <vt:lpstr>'B3'!Print_Area</vt:lpstr>
      <vt:lpstr>'B4'!Print_Area</vt:lpstr>
      <vt:lpstr>'B5'!Print_Area</vt:lpstr>
      <vt:lpstr>'B6'!Print_Area</vt:lpstr>
      <vt:lpstr>'B8'!Print_Area</vt:lpstr>
      <vt:lpstr>'B9'!Print_Area</vt:lpstr>
      <vt:lpstr>Summary!Print_Area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2013-12-19T03:58:23Z</cp:lastPrinted>
  <dcterms:created xsi:type="dcterms:W3CDTF">2011-01-08T07:56:37Z</dcterms:created>
  <dcterms:modified xsi:type="dcterms:W3CDTF">2013-12-19T04:13:02Z</dcterms:modified>
</cp:coreProperties>
</file>